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Отчет" sheetId="1" r:id="rId1"/>
    <sheet name="Расходы" sheetId="8" r:id="rId2"/>
    <sheet name="Доходы_Сбербанк" sheetId="10" r:id="rId3"/>
    <sheet name="Доходы_ЮMoney" sheetId="11" r:id="rId4"/>
  </sheets>
  <definedNames>
    <definedName name="_xlnm._FilterDatabase" localSheetId="2" hidden="1">Доходы_Сбербанк!$B$11:$E$16</definedName>
    <definedName name="_xlnm._FilterDatabase" localSheetId="3" hidden="1">Доходы_ЮMoney!$B$11:$H$11</definedName>
  </definedNames>
  <calcPr calcId="162913"/>
</workbook>
</file>

<file path=xl/calcChain.xml><?xml version="1.0" encoding="utf-8"?>
<calcChain xmlns="http://schemas.openxmlformats.org/spreadsheetml/2006/main">
  <c r="D20" i="8" l="1"/>
  <c r="D16" i="8" l="1"/>
  <c r="C16" i="10" l="1"/>
  <c r="E62" i="11"/>
  <c r="D26" i="1" l="1"/>
  <c r="D16" i="1" l="1"/>
  <c r="D18" i="1" l="1"/>
  <c r="D15" i="1" l="1"/>
  <c r="D23" i="1"/>
  <c r="D21" i="1"/>
  <c r="D20" i="1" l="1"/>
  <c r="D25" i="1" s="1"/>
</calcChain>
</file>

<file path=xl/sharedStrings.xml><?xml version="1.0" encoding="utf-8"?>
<sst xmlns="http://schemas.openxmlformats.org/spreadsheetml/2006/main" count="166" uniqueCount="85">
  <si>
    <t xml:space="preserve"> </t>
  </si>
  <si>
    <t>Через платежную систему ЮMoney</t>
  </si>
  <si>
    <t>На расчетный счет Фонда в ПАО "Сбербанк"</t>
  </si>
  <si>
    <t>Административно-хозяйственные расходы</t>
  </si>
  <si>
    <t>Детализация произведенных расходов</t>
  </si>
  <si>
    <t>Сумма, руб.</t>
  </si>
  <si>
    <t>Назначение платежа</t>
  </si>
  <si>
    <t>Итого</t>
  </si>
  <si>
    <t>Дата зачисления на р/сч</t>
  </si>
  <si>
    <t>Благотворитель</t>
  </si>
  <si>
    <t>Пожертвования через платёжную систему ЮMoney</t>
  </si>
  <si>
    <t>Назначение</t>
  </si>
  <si>
    <t>Дата</t>
  </si>
  <si>
    <t>Остаток средств на начало периода</t>
  </si>
  <si>
    <t>Общая сумма поступлений за отчетный период</t>
  </si>
  <si>
    <t>Общая сумма расходов за отчетный период</t>
  </si>
  <si>
    <t>Остаток средств на конец периода</t>
  </si>
  <si>
    <t>БФ "Будь другом"</t>
  </si>
  <si>
    <t>Финансовый отчет</t>
  </si>
  <si>
    <t>На уставные цели</t>
  </si>
  <si>
    <t>о полученных пожертвованиях и произведенных расходах</t>
  </si>
  <si>
    <t>ИНН  9726072259</t>
  </si>
  <si>
    <t>КПП  771301001</t>
  </si>
  <si>
    <t>Поступления на расчетный счет Фонда в ПАО "Сбербанк"</t>
  </si>
  <si>
    <t>Дата поступления на Юmoney</t>
  </si>
  <si>
    <t>Сумма с учетом комиссии, руб.</t>
  </si>
  <si>
    <t>в т.ч. для Барни</t>
  </si>
  <si>
    <t>Благотворительное пожертвование</t>
  </si>
  <si>
    <t>ОРЕХОВА ЕКАТЕРИНА *</t>
  </si>
  <si>
    <t>ГАРКОВИЧ ОЛЬГА *</t>
  </si>
  <si>
    <t>Банковская карта * Инна Вербова</t>
  </si>
  <si>
    <t>SberPay * Екатерина Чернышова</t>
  </si>
  <si>
    <t>за май 2026 года</t>
  </si>
  <si>
    <t>Юридическая консультация</t>
  </si>
  <si>
    <t>Операция по иссечению свища с.Оллин</t>
  </si>
  <si>
    <t>Прием врача травматолога с.Эмма (после плазмотерапии); 
Прием врача травматолога с.Винчестер</t>
  </si>
  <si>
    <t>КУЛАКОВ АЛЕКСАНДР *</t>
  </si>
  <si>
    <t>ООО "КОМПАНИЯ ФОРМУЛА КОНТРОЛЯ"</t>
  </si>
  <si>
    <t>Нецелевое пожертвование, возвращено</t>
  </si>
  <si>
    <t>СБП * Тимерян Гильфанов</t>
  </si>
  <si>
    <t>СБП * Пополнение торгового счета</t>
  </si>
  <si>
    <t>СБП * Активация счета КС-63729305  Валерий Иванович</t>
  </si>
  <si>
    <t>СБП * Активация счета КС-63729305 Степанов Александр</t>
  </si>
  <si>
    <t>SberPay * Анастасия Добычина</t>
  </si>
  <si>
    <t>SberPay * Вадим Кошелев</t>
  </si>
  <si>
    <t>SberPay * Порцева Екатерина Юрьевна</t>
  </si>
  <si>
    <t>СБП * Пополнение торгового счета Червоткина Ольга</t>
  </si>
  <si>
    <t>СБП * Гольда Любовь</t>
  </si>
  <si>
    <t>СБП * Пополнение торгового счета Андрей Горячих</t>
  </si>
  <si>
    <t>СБП * Елена Андреевна</t>
  </si>
  <si>
    <t>Банковская карта * Николай</t>
  </si>
  <si>
    <t>SberPay * Антонина Носова</t>
  </si>
  <si>
    <t>Банковская карта * Анна Брагина</t>
  </si>
  <si>
    <t>СБП * Анна П</t>
  </si>
  <si>
    <t>SberPay * Ирина</t>
  </si>
  <si>
    <t>Банковская карта * Анна Лазуренко</t>
  </si>
  <si>
    <t>СБП * Юлия Божьева</t>
  </si>
  <si>
    <t>Банковская карта * ас</t>
  </si>
  <si>
    <t>СБП * Шпади В</t>
  </si>
  <si>
    <t>SberPay * Анастасия Денисова</t>
  </si>
  <si>
    <t>SberPay * Матвей Биккин</t>
  </si>
  <si>
    <t>SberPay * Инна Вербова</t>
  </si>
  <si>
    <t>СБП * Анастасия Якуб</t>
  </si>
  <si>
    <t>СБП * Марина Русанова</t>
  </si>
  <si>
    <t>СБП * Елена Ильиных</t>
  </si>
  <si>
    <t>SberPay * Ирина Пиунова</t>
  </si>
  <si>
    <t>Банковская карта * Александра Шаркова</t>
  </si>
  <si>
    <t>СБП * Дарья Ивашова</t>
  </si>
  <si>
    <t>СБП * Екатерина Бельских</t>
  </si>
  <si>
    <t>Банковская карта * Саглара Лиджиева</t>
  </si>
  <si>
    <t>СБП * В.</t>
  </si>
  <si>
    <t>Банковская карта * Анастасия Тамарова</t>
  </si>
  <si>
    <t>Банковская карта * Юля Маслакова</t>
  </si>
  <si>
    <t>SberPay * Натали</t>
  </si>
  <si>
    <t>SberPay * Волкова Ольга</t>
  </si>
  <si>
    <t>Банковская карта * Заболотнова</t>
  </si>
  <si>
    <t>Банковская карта * Наталия Ч</t>
  </si>
  <si>
    <t>SberPay * Кизяева Анастасия</t>
  </si>
  <si>
    <t>Банковская карта * Алексей</t>
  </si>
  <si>
    <t>SberPay * Наталия Войлокова</t>
  </si>
  <si>
    <t>Банковская карта * Наталья Распереза</t>
  </si>
  <si>
    <t>Внесение обеспечительного платежа на Ю.Касса для возвратов нецелевых поступлений, поступивших в апреле и мае 2026г</t>
  </si>
  <si>
    <t>Внесение обеспечительного платежа на Ю.Касса для возвратов нецелевых поступлений, поступивших в апреле и мае 2026г (удержанная комиссия)</t>
  </si>
  <si>
    <t>СБП * Иван Хохлов</t>
  </si>
  <si>
    <t>СБП * Мальцев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</si>
</sst>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rgb="FF2D4E77"/>
      <name val="Calibri"/>
      <family val="2"/>
      <charset val="204"/>
    </font>
    <font>
      <b/>
      <sz val="14"/>
      <color theme="3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rgb="FFF4F89A"/>
        <bgColor indexed="64"/>
      </patternFill>
    </fill>
    <fill>
      <patternFill patternType="solid">
        <fgColor rgb="FFF3FFF4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4" fillId="2" borderId="1" applyNumberFormat="0" applyFont="0" applyProtection="0"/>
    <xf numFmtId="0" fontId="3" fillId="0" borderId="0"/>
    <xf numFmtId="0" fontId="3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/>
    </xf>
    <xf numFmtId="4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5" fillId="3" borderId="4" xfId="0" applyNumberFormat="1" applyFont="1" applyFill="1" applyBorder="1" applyAlignment="1">
      <alignment horizontal="right"/>
    </xf>
    <xf numFmtId="164" fontId="9" fillId="4" borderId="4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4" fillId="4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0" fontId="15" fillId="0" borderId="0" xfId="0" applyFont="1"/>
    <xf numFmtId="0" fontId="0" fillId="0" borderId="0" xfId="0"/>
    <xf numFmtId="0" fontId="0" fillId="0" borderId="6" xfId="0" applyBorder="1"/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14" fontId="0" fillId="0" borderId="6" xfId="0" applyNumberFormat="1" applyBorder="1"/>
    <xf numFmtId="0" fontId="8" fillId="0" borderId="6" xfId="0" applyFont="1" applyBorder="1"/>
    <xf numFmtId="0" fontId="0" fillId="0" borderId="0" xfId="0"/>
    <xf numFmtId="0" fontId="0" fillId="0" borderId="6" xfId="0" applyBorder="1"/>
    <xf numFmtId="14" fontId="0" fillId="0" borderId="6" xfId="0" applyNumberForma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22" fontId="16" fillId="0" borderId="0" xfId="0" applyNumberFormat="1" applyFont="1"/>
    <xf numFmtId="22" fontId="0" fillId="0" borderId="0" xfId="0" applyNumberFormat="1"/>
    <xf numFmtId="0" fontId="0" fillId="0" borderId="0" xfId="0" applyNumberForma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7">
    <cellStyle name="Обычный" xfId="0" builtinId="0"/>
    <cellStyle name="Обычный 2" xfId="1"/>
    <cellStyle name="Обычный 2 2" xfId="3"/>
    <cellStyle name="Обычный 2 2 2" xfId="7"/>
    <cellStyle name="Обычный 2 2 2 2" xfId="15"/>
    <cellStyle name="Обычный 2 2 3" xfId="11"/>
    <cellStyle name="Обычный 2 3" xfId="5"/>
    <cellStyle name="Обычный 2 3 2" xfId="13"/>
    <cellStyle name="Обычный 2 4" xfId="9"/>
    <cellStyle name="Примечание 2" xfId="2"/>
    <cellStyle name="Примечание 2 2" xfId="4"/>
    <cellStyle name="Примечание 2 2 2" xfId="8"/>
    <cellStyle name="Примечание 2 2 2 2" xfId="16"/>
    <cellStyle name="Примечание 2 2 3" xfId="12"/>
    <cellStyle name="Примечание 2 3" xfId="6"/>
    <cellStyle name="Примечание 2 3 2" xfId="14"/>
    <cellStyle name="Примечание 2 4" xfId="10"/>
  </cellStyles>
  <dxfs count="0"/>
  <tableStyles count="0" defaultTableStyle="TableStyleMedium2" defaultPivotStyle="PivotStyleLight16"/>
  <colors>
    <mruColors>
      <color rgb="FFF3FFF4"/>
      <color rgb="FFF4F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67734</xdr:colOff>
      <xdr:row>1</xdr:row>
      <xdr:rowOff>33868</xdr:rowOff>
    </xdr:from>
    <xdr:to>
      <xdr:col>1</xdr:col>
      <xdr:colOff>1608668</xdr:colOff>
      <xdr:row>5</xdr:row>
      <xdr:rowOff>154076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867" y="220135"/>
          <a:ext cx="1540934" cy="831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3201"/>
          <a:ext cx="1540934" cy="831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zoomScale="90" zoomScaleNormal="90" workbookViewId="0">
      <selection activeCell="B15" sqref="B15:C15"/>
    </sheetView>
  </sheetViews>
  <sheetFormatPr defaultColWidth="11.44140625" defaultRowHeight="14.4" x14ac:dyDescent="0.3"/>
  <cols>
    <col min="1" max="1" width="3.21875" customWidth="1"/>
    <col min="2" max="2" width="24.109375" style="1" customWidth="1"/>
    <col min="3" max="3" width="52" style="2" customWidth="1"/>
    <col min="4" max="4" width="19.44140625" style="3" customWidth="1"/>
    <col min="5" max="245" width="8.88671875" customWidth="1"/>
  </cols>
  <sheetData>
    <row r="2" spans="2:4" ht="13.8" customHeight="1" x14ac:dyDescent="0.3">
      <c r="D2" s="22" t="s">
        <v>17</v>
      </c>
    </row>
    <row r="3" spans="2:4" ht="13.8" customHeight="1" x14ac:dyDescent="0.3">
      <c r="B3" s="17"/>
      <c r="D3" s="21" t="s">
        <v>21</v>
      </c>
    </row>
    <row r="4" spans="2:4" ht="13.8" customHeight="1" x14ac:dyDescent="0.3">
      <c r="B4" s="11"/>
      <c r="D4" s="21" t="s">
        <v>22</v>
      </c>
    </row>
    <row r="5" spans="2:4" ht="13.8" customHeight="1" x14ac:dyDescent="0.35">
      <c r="C5" s="9"/>
      <c r="D5" s="9"/>
    </row>
    <row r="6" spans="2:4" ht="13.8" customHeight="1" x14ac:dyDescent="0.35">
      <c r="C6" s="9"/>
      <c r="D6" s="9"/>
    </row>
    <row r="7" spans="2:4" ht="13.8" customHeight="1" x14ac:dyDescent="0.35">
      <c r="C7" s="9"/>
      <c r="D7" s="9"/>
    </row>
    <row r="8" spans="2:4" ht="16.2" customHeight="1" x14ac:dyDescent="0.35">
      <c r="C8" s="12" t="s">
        <v>18</v>
      </c>
      <c r="D8" s="9"/>
    </row>
    <row r="9" spans="2:4" ht="16.2" customHeight="1" x14ac:dyDescent="0.35">
      <c r="C9" s="12" t="s">
        <v>20</v>
      </c>
      <c r="D9" s="9"/>
    </row>
    <row r="10" spans="2:4" ht="16.2" customHeight="1" x14ac:dyDescent="0.3">
      <c r="C10" s="16" t="s">
        <v>32</v>
      </c>
      <c r="D10" s="10"/>
    </row>
    <row r="11" spans="2:4" ht="13.8" customHeight="1" x14ac:dyDescent="0.3">
      <c r="C11" s="10"/>
      <c r="D11" s="10"/>
    </row>
    <row r="12" spans="2:4" ht="15" customHeight="1" x14ac:dyDescent="0.3">
      <c r="B12" s="47" t="s">
        <v>13</v>
      </c>
      <c r="C12" s="48"/>
      <c r="D12" s="13">
        <v>124936.68999999989</v>
      </c>
    </row>
    <row r="13" spans="2:4" s="31" customFormat="1" ht="15" customHeight="1" x14ac:dyDescent="0.3">
      <c r="B13" s="33" t="s">
        <v>26</v>
      </c>
      <c r="C13" s="34"/>
      <c r="D13" s="35">
        <v>15356.990000000002</v>
      </c>
    </row>
    <row r="14" spans="2:4" ht="15" customHeight="1" x14ac:dyDescent="0.3">
      <c r="B14" s="4"/>
      <c r="C14" s="5"/>
      <c r="D14" s="6" t="s">
        <v>0</v>
      </c>
    </row>
    <row r="15" spans="2:4" ht="15" customHeight="1" x14ac:dyDescent="0.3">
      <c r="B15" s="47" t="s">
        <v>14</v>
      </c>
      <c r="C15" s="48"/>
      <c r="D15" s="13">
        <f>D16+D18</f>
        <v>172344.91999999998</v>
      </c>
    </row>
    <row r="16" spans="2:4" ht="15" customHeight="1" x14ac:dyDescent="0.3">
      <c r="B16" s="15" t="s">
        <v>2</v>
      </c>
      <c r="C16" s="15"/>
      <c r="D16" s="14">
        <f>Доходы_Сбербанк!C16</f>
        <v>71833</v>
      </c>
    </row>
    <row r="17" spans="2:5" ht="15" customHeight="1" x14ac:dyDescent="0.3">
      <c r="B17" s="27" t="s">
        <v>26</v>
      </c>
      <c r="C17" s="28"/>
      <c r="D17" s="29">
        <v>0</v>
      </c>
      <c r="E17" s="30"/>
    </row>
    <row r="18" spans="2:5" ht="15" customHeight="1" x14ac:dyDescent="0.3">
      <c r="B18" s="49" t="s">
        <v>1</v>
      </c>
      <c r="C18" s="50"/>
      <c r="D18" s="14">
        <f>Доходы_ЮMoney!E62</f>
        <v>100511.92</v>
      </c>
    </row>
    <row r="19" spans="2:5" ht="15" customHeight="1" x14ac:dyDescent="0.3">
      <c r="B19" s="7"/>
      <c r="C19" s="7"/>
      <c r="D19" s="8"/>
    </row>
    <row r="20" spans="2:5" ht="15" customHeight="1" x14ac:dyDescent="0.3">
      <c r="B20" s="47" t="s">
        <v>15</v>
      </c>
      <c r="C20" s="48"/>
      <c r="D20" s="13">
        <f>SUM(D21,D23)</f>
        <v>167715</v>
      </c>
    </row>
    <row r="21" spans="2:5" ht="15" customHeight="1" x14ac:dyDescent="0.3">
      <c r="B21" s="49" t="s">
        <v>19</v>
      </c>
      <c r="C21" s="50"/>
      <c r="D21" s="14">
        <f>Расходы!D16</f>
        <v>164766.14000000001</v>
      </c>
    </row>
    <row r="22" spans="2:5" ht="15" customHeight="1" x14ac:dyDescent="0.3">
      <c r="B22" s="27" t="s">
        <v>26</v>
      </c>
      <c r="C22" s="28"/>
      <c r="D22" s="29">
        <v>0</v>
      </c>
    </row>
    <row r="23" spans="2:5" ht="14.4" customHeight="1" x14ac:dyDescent="0.3">
      <c r="B23" s="49" t="s">
        <v>3</v>
      </c>
      <c r="C23" s="50"/>
      <c r="D23" s="14">
        <f>Расходы!D20</f>
        <v>2948.8600000000006</v>
      </c>
    </row>
    <row r="24" spans="2:5" ht="15" customHeight="1" x14ac:dyDescent="0.3">
      <c r="B24" s="4"/>
      <c r="C24" s="5"/>
      <c r="D24" s="6"/>
    </row>
    <row r="25" spans="2:5" ht="15" customHeight="1" x14ac:dyDescent="0.3">
      <c r="B25" s="47" t="s">
        <v>16</v>
      </c>
      <c r="C25" s="48"/>
      <c r="D25" s="13">
        <f>D12+D15-D20</f>
        <v>129566.60999999987</v>
      </c>
    </row>
    <row r="26" spans="2:5" x14ac:dyDescent="0.3">
      <c r="B26" s="27" t="s">
        <v>26</v>
      </c>
      <c r="C26" s="28"/>
      <c r="D26" s="35">
        <f>D13+D17-D22</f>
        <v>15356.990000000002</v>
      </c>
    </row>
    <row r="27" spans="2:5" x14ac:dyDescent="0.3">
      <c r="D27" s="36"/>
    </row>
    <row r="28" spans="2:5" x14ac:dyDescent="0.3">
      <c r="D28" s="46"/>
    </row>
  </sheetData>
  <mergeCells count="7">
    <mergeCell ref="B25:C25"/>
    <mergeCell ref="B23:C23"/>
    <mergeCell ref="B20:C20"/>
    <mergeCell ref="B21:C21"/>
    <mergeCell ref="B12:C12"/>
    <mergeCell ref="B15:C15"/>
    <mergeCell ref="B18:C18"/>
  </mergeCells>
  <pageMargins left="0.70000004768371604" right="0.70000004768371604" top="0.75" bottom="0.75" header="0.30000001192092901" footer="0.300000011920929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zoomScale="90" zoomScaleNormal="90" workbookViewId="0">
      <selection activeCell="B20" sqref="B20:C20"/>
    </sheetView>
  </sheetViews>
  <sheetFormatPr defaultRowHeight="14.4" x14ac:dyDescent="0.3"/>
  <cols>
    <col min="1" max="1" width="3" customWidth="1"/>
    <col min="2" max="2" width="23" customWidth="1"/>
    <col min="3" max="3" width="76.21875" customWidth="1"/>
    <col min="4" max="4" width="20.6640625" customWidth="1"/>
  </cols>
  <sheetData>
    <row r="1" spans="2:4" ht="13.8" customHeight="1" x14ac:dyDescent="0.3"/>
    <row r="2" spans="2:4" ht="13.8" customHeight="1" x14ac:dyDescent="0.3">
      <c r="B2" s="17"/>
      <c r="C2" s="2"/>
      <c r="D2" s="22" t="s">
        <v>17</v>
      </c>
    </row>
    <row r="3" spans="2:4" ht="13.8" customHeight="1" x14ac:dyDescent="0.3">
      <c r="B3" s="11"/>
      <c r="C3" s="2"/>
      <c r="D3" s="21" t="s">
        <v>21</v>
      </c>
    </row>
    <row r="4" spans="2:4" ht="13.8" customHeight="1" x14ac:dyDescent="0.35">
      <c r="B4" s="1"/>
      <c r="C4" s="9"/>
      <c r="D4" s="21" t="s">
        <v>22</v>
      </c>
    </row>
    <row r="5" spans="2:4" ht="13.8" customHeight="1" x14ac:dyDescent="0.35">
      <c r="B5" s="1"/>
      <c r="C5" s="9"/>
      <c r="D5" s="9"/>
    </row>
    <row r="6" spans="2:4" ht="13.8" customHeight="1" x14ac:dyDescent="0.35">
      <c r="B6" s="1"/>
      <c r="C6" s="9"/>
      <c r="D6" s="9"/>
    </row>
    <row r="7" spans="2:4" ht="13.8" customHeight="1" x14ac:dyDescent="0.35">
      <c r="B7" s="1"/>
      <c r="C7" s="9"/>
      <c r="D7" s="9"/>
    </row>
    <row r="8" spans="2:4" ht="16.2" customHeight="1" x14ac:dyDescent="0.35">
      <c r="B8" s="1"/>
      <c r="C8" s="12" t="s">
        <v>4</v>
      </c>
      <c r="D8" s="9"/>
    </row>
    <row r="9" spans="2:4" ht="16.2" customHeight="1" x14ac:dyDescent="0.35">
      <c r="B9" s="1"/>
      <c r="C9" s="16" t="s">
        <v>32</v>
      </c>
      <c r="D9" s="9"/>
    </row>
    <row r="11" spans="2:4" x14ac:dyDescent="0.3">
      <c r="B11" s="19" t="s">
        <v>12</v>
      </c>
      <c r="C11" s="19" t="s">
        <v>6</v>
      </c>
      <c r="D11" s="19" t="s">
        <v>5</v>
      </c>
    </row>
    <row r="12" spans="2:4" x14ac:dyDescent="0.3">
      <c r="B12" s="51" t="s">
        <v>19</v>
      </c>
      <c r="C12" s="52"/>
      <c r="D12" s="18"/>
    </row>
    <row r="13" spans="2:4" s="39" customFormat="1" ht="28.8" x14ac:dyDescent="0.3">
      <c r="B13" s="41">
        <v>46149</v>
      </c>
      <c r="C13" s="43" t="s">
        <v>81</v>
      </c>
      <c r="D13" s="40">
        <v>111766.14</v>
      </c>
    </row>
    <row r="14" spans="2:4" s="31" customFormat="1" x14ac:dyDescent="0.3">
      <c r="B14" s="37">
        <v>46158</v>
      </c>
      <c r="C14" s="43" t="s">
        <v>34</v>
      </c>
      <c r="D14" s="32">
        <v>40000</v>
      </c>
    </row>
    <row r="15" spans="2:4" s="31" customFormat="1" ht="28.8" x14ac:dyDescent="0.3">
      <c r="B15" s="37">
        <v>46173</v>
      </c>
      <c r="C15" s="43" t="s">
        <v>35</v>
      </c>
      <c r="D15" s="32">
        <v>13000</v>
      </c>
    </row>
    <row r="16" spans="2:4" x14ac:dyDescent="0.3">
      <c r="B16" s="53" t="s">
        <v>7</v>
      </c>
      <c r="C16" s="53"/>
      <c r="D16" s="20">
        <f>SUM(D13:D15)</f>
        <v>164766.14000000001</v>
      </c>
    </row>
    <row r="17" spans="2:4" x14ac:dyDescent="0.3">
      <c r="B17" s="51" t="s">
        <v>3</v>
      </c>
      <c r="C17" s="52"/>
      <c r="D17" s="18"/>
    </row>
    <row r="18" spans="2:4" x14ac:dyDescent="0.3">
      <c r="B18" s="41">
        <v>46148</v>
      </c>
      <c r="C18" s="42" t="s">
        <v>33</v>
      </c>
      <c r="D18" s="40">
        <v>2500</v>
      </c>
    </row>
    <row r="19" spans="2:4" s="39" customFormat="1" ht="28.8" x14ac:dyDescent="0.3">
      <c r="B19" s="41">
        <v>46149</v>
      </c>
      <c r="C19" s="43" t="s">
        <v>82</v>
      </c>
      <c r="D19" s="40">
        <v>448.86000000000058</v>
      </c>
    </row>
    <row r="20" spans="2:4" x14ac:dyDescent="0.3">
      <c r="B20" s="53" t="s">
        <v>7</v>
      </c>
      <c r="C20" s="53"/>
      <c r="D20" s="20">
        <f>SUM(D18:D19)</f>
        <v>2948.8600000000006</v>
      </c>
    </row>
  </sheetData>
  <mergeCells count="4">
    <mergeCell ref="B12:C12"/>
    <mergeCell ref="B16:C16"/>
    <mergeCell ref="B17:C17"/>
    <mergeCell ref="B20:C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"/>
  <sheetViews>
    <sheetView zoomScale="90" zoomScaleNormal="90" workbookViewId="0">
      <selection activeCell="D19" sqref="D19"/>
    </sheetView>
  </sheetViews>
  <sheetFormatPr defaultRowHeight="14.4" x14ac:dyDescent="0.3"/>
  <cols>
    <col min="1" max="1" width="3" customWidth="1"/>
    <col min="2" max="2" width="23" customWidth="1"/>
    <col min="3" max="3" width="16.77734375" customWidth="1"/>
    <col min="4" max="4" width="58.109375" customWidth="1"/>
    <col min="5" max="5" width="45.77734375" customWidth="1"/>
  </cols>
  <sheetData>
    <row r="1" spans="2:5" ht="13.8" customHeight="1" x14ac:dyDescent="0.3"/>
    <row r="2" spans="2:5" ht="13.8" customHeight="1" x14ac:dyDescent="0.3">
      <c r="B2" s="17"/>
      <c r="C2" s="2"/>
      <c r="D2" s="2"/>
      <c r="E2" s="22" t="s">
        <v>17</v>
      </c>
    </row>
    <row r="3" spans="2:5" ht="13.8" customHeight="1" x14ac:dyDescent="0.3">
      <c r="B3" s="11"/>
      <c r="C3" s="2"/>
      <c r="D3" s="2"/>
      <c r="E3" s="21" t="s">
        <v>21</v>
      </c>
    </row>
    <row r="4" spans="2:5" ht="13.8" customHeight="1" x14ac:dyDescent="0.35">
      <c r="B4" s="1"/>
      <c r="C4" s="9"/>
      <c r="D4" s="9"/>
      <c r="E4" s="21" t="s">
        <v>22</v>
      </c>
    </row>
    <row r="5" spans="2:5" ht="13.8" customHeight="1" x14ac:dyDescent="0.35">
      <c r="B5" s="1"/>
      <c r="C5" s="9"/>
      <c r="E5" s="9"/>
    </row>
    <row r="6" spans="2:5" ht="13.8" customHeight="1" x14ac:dyDescent="0.35">
      <c r="B6" s="1"/>
      <c r="C6" s="9"/>
      <c r="D6" s="9"/>
      <c r="E6" s="9"/>
    </row>
    <row r="7" spans="2:5" ht="13.8" customHeight="1" x14ac:dyDescent="0.35">
      <c r="B7" s="1"/>
      <c r="C7" s="9"/>
      <c r="D7" s="9"/>
      <c r="E7" s="9"/>
    </row>
    <row r="8" spans="2:5" ht="16.2" customHeight="1" x14ac:dyDescent="0.35">
      <c r="B8" s="1"/>
      <c r="C8" s="54" t="s">
        <v>23</v>
      </c>
      <c r="D8" s="55"/>
      <c r="E8" s="9"/>
    </row>
    <row r="9" spans="2:5" ht="16.2" customHeight="1" x14ac:dyDescent="0.35">
      <c r="B9" s="1"/>
      <c r="C9" s="54" t="s">
        <v>32</v>
      </c>
      <c r="D9" s="55"/>
      <c r="E9" s="9"/>
    </row>
    <row r="11" spans="2:5" x14ac:dyDescent="0.3">
      <c r="B11" s="24" t="s">
        <v>12</v>
      </c>
      <c r="C11" s="19" t="s">
        <v>5</v>
      </c>
      <c r="D11" s="24" t="s">
        <v>9</v>
      </c>
      <c r="E11" s="24" t="s">
        <v>11</v>
      </c>
    </row>
    <row r="12" spans="2:5" s="31" customFormat="1" ht="14.4" customHeight="1" x14ac:dyDescent="0.3">
      <c r="B12" s="41">
        <v>46144</v>
      </c>
      <c r="C12" s="40">
        <v>500</v>
      </c>
      <c r="D12" s="43" t="s">
        <v>28</v>
      </c>
      <c r="E12" s="40" t="s">
        <v>27</v>
      </c>
    </row>
    <row r="13" spans="2:5" ht="14.4" customHeight="1" x14ac:dyDescent="0.3">
      <c r="B13" s="41">
        <v>46157</v>
      </c>
      <c r="C13" s="40">
        <v>2000</v>
      </c>
      <c r="D13" s="43" t="s">
        <v>36</v>
      </c>
      <c r="E13" s="40" t="s">
        <v>27</v>
      </c>
    </row>
    <row r="14" spans="2:5" s="39" customFormat="1" ht="14.4" customHeight="1" x14ac:dyDescent="0.3">
      <c r="B14" s="41">
        <v>46160</v>
      </c>
      <c r="C14" s="40">
        <v>100</v>
      </c>
      <c r="D14" s="43" t="s">
        <v>29</v>
      </c>
      <c r="E14" s="40" t="s">
        <v>27</v>
      </c>
    </row>
    <row r="15" spans="2:5" s="31" customFormat="1" ht="14.4" customHeight="1" x14ac:dyDescent="0.3">
      <c r="B15" s="41">
        <v>46170</v>
      </c>
      <c r="C15" s="40">
        <v>69233</v>
      </c>
      <c r="D15" s="43" t="s">
        <v>37</v>
      </c>
      <c r="E15" s="40" t="s">
        <v>27</v>
      </c>
    </row>
    <row r="16" spans="2:5" x14ac:dyDescent="0.3">
      <c r="B16" s="23" t="s">
        <v>7</v>
      </c>
      <c r="C16" s="20">
        <f>SUM(C12:C15)</f>
        <v>71833</v>
      </c>
      <c r="D16" s="23"/>
      <c r="E16" s="23"/>
    </row>
  </sheetData>
  <mergeCells count="2">
    <mergeCell ref="C8:D8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zoomScale="90" zoomScaleNormal="90" workbookViewId="0">
      <selection activeCell="D30" sqref="D30"/>
    </sheetView>
  </sheetViews>
  <sheetFormatPr defaultRowHeight="14.4" x14ac:dyDescent="0.3"/>
  <cols>
    <col min="1" max="1" width="3" customWidth="1"/>
    <col min="2" max="2" width="23" customWidth="1"/>
    <col min="3" max="3" width="17.21875" customWidth="1"/>
    <col min="4" max="5" width="16.77734375" customWidth="1"/>
    <col min="6" max="6" width="41.44140625" customWidth="1"/>
    <col min="7" max="7" width="45.5546875" customWidth="1"/>
  </cols>
  <sheetData>
    <row r="1" spans="2:9" ht="13.8" customHeight="1" x14ac:dyDescent="0.3"/>
    <row r="2" spans="2:9" ht="13.8" customHeight="1" x14ac:dyDescent="0.3">
      <c r="B2" s="17"/>
      <c r="C2" s="17"/>
      <c r="D2" s="2"/>
      <c r="E2" s="2"/>
      <c r="F2" s="2"/>
      <c r="G2" s="22" t="s">
        <v>17</v>
      </c>
    </row>
    <row r="3" spans="2:9" ht="13.8" customHeight="1" x14ac:dyDescent="0.3">
      <c r="B3" s="11"/>
      <c r="C3" s="11"/>
      <c r="D3" s="2"/>
      <c r="E3" s="2"/>
      <c r="F3" s="2"/>
      <c r="G3" s="21" t="s">
        <v>21</v>
      </c>
    </row>
    <row r="4" spans="2:9" ht="13.8" customHeight="1" x14ac:dyDescent="0.35">
      <c r="B4" s="1"/>
      <c r="C4" s="1"/>
      <c r="D4" s="9"/>
      <c r="E4" s="9"/>
      <c r="F4" s="9"/>
      <c r="G4" s="21" t="s">
        <v>22</v>
      </c>
    </row>
    <row r="5" spans="2:9" ht="13.8" customHeight="1" x14ac:dyDescent="0.35">
      <c r="B5" s="1"/>
      <c r="C5" s="1"/>
      <c r="D5" s="9"/>
      <c r="E5" s="9"/>
      <c r="F5" s="9"/>
      <c r="G5" s="9"/>
    </row>
    <row r="6" spans="2:9" ht="13.8" customHeight="1" x14ac:dyDescent="0.35">
      <c r="B6" s="1"/>
      <c r="C6" s="1"/>
      <c r="D6" s="9"/>
      <c r="E6" s="9"/>
      <c r="F6" s="9"/>
      <c r="G6" s="9"/>
    </row>
    <row r="7" spans="2:9" ht="13.8" customHeight="1" x14ac:dyDescent="0.35">
      <c r="B7" s="1"/>
      <c r="C7" s="1"/>
      <c r="D7" s="9"/>
      <c r="E7" s="9"/>
      <c r="F7" s="9"/>
      <c r="G7" s="9"/>
    </row>
    <row r="8" spans="2:9" ht="16.2" customHeight="1" x14ac:dyDescent="0.35">
      <c r="B8" s="1"/>
      <c r="C8" s="54" t="s">
        <v>10</v>
      </c>
      <c r="D8" s="55"/>
      <c r="E8" s="55"/>
      <c r="F8" s="55"/>
      <c r="G8" s="9"/>
    </row>
    <row r="9" spans="2:9" ht="16.2" customHeight="1" x14ac:dyDescent="0.35">
      <c r="B9" s="1"/>
      <c r="C9" s="54" t="s">
        <v>32</v>
      </c>
      <c r="D9" s="55"/>
      <c r="E9" s="55"/>
      <c r="F9" s="55"/>
      <c r="G9" s="9"/>
    </row>
    <row r="11" spans="2:9" ht="28.8" x14ac:dyDescent="0.3">
      <c r="B11" s="26" t="s">
        <v>24</v>
      </c>
      <c r="C11" s="26" t="s">
        <v>8</v>
      </c>
      <c r="D11" s="19" t="s">
        <v>5</v>
      </c>
      <c r="E11" s="25" t="s">
        <v>25</v>
      </c>
      <c r="F11" s="25" t="s">
        <v>9</v>
      </c>
      <c r="G11" s="24" t="s">
        <v>11</v>
      </c>
    </row>
    <row r="12" spans="2:9" s="31" customFormat="1" x14ac:dyDescent="0.3">
      <c r="B12" s="37">
        <v>46142.6565162037</v>
      </c>
      <c r="C12" s="41">
        <v>46146</v>
      </c>
      <c r="D12" s="32">
        <v>7500</v>
      </c>
      <c r="E12" s="32">
        <v>7470</v>
      </c>
      <c r="F12" s="38" t="s">
        <v>39</v>
      </c>
      <c r="G12" s="42" t="s">
        <v>38</v>
      </c>
      <c r="I12" s="44"/>
    </row>
    <row r="13" spans="2:9" s="31" customFormat="1" x14ac:dyDescent="0.3">
      <c r="B13" s="41">
        <v>46142.706863425927</v>
      </c>
      <c r="C13" s="41">
        <v>46146</v>
      </c>
      <c r="D13" s="32">
        <v>7500</v>
      </c>
      <c r="E13" s="32">
        <v>7470</v>
      </c>
      <c r="F13" s="38" t="s">
        <v>40</v>
      </c>
      <c r="G13" s="42" t="s">
        <v>38</v>
      </c>
      <c r="I13" s="44"/>
    </row>
    <row r="14" spans="2:9" s="31" customFormat="1" x14ac:dyDescent="0.3">
      <c r="B14" s="41">
        <v>46142.75236111111</v>
      </c>
      <c r="C14" s="41">
        <v>46146</v>
      </c>
      <c r="D14" s="32">
        <v>7500</v>
      </c>
      <c r="E14" s="32">
        <v>7470</v>
      </c>
      <c r="F14" s="38" t="s">
        <v>41</v>
      </c>
      <c r="G14" s="42" t="s">
        <v>38</v>
      </c>
      <c r="I14" s="44"/>
    </row>
    <row r="15" spans="2:9" s="31" customFormat="1" x14ac:dyDescent="0.3">
      <c r="B15" s="41">
        <v>46143.507557870369</v>
      </c>
      <c r="C15" s="41">
        <v>46146</v>
      </c>
      <c r="D15" s="32">
        <v>7200</v>
      </c>
      <c r="E15" s="32">
        <v>7171.2</v>
      </c>
      <c r="F15" s="38" t="s">
        <v>42</v>
      </c>
      <c r="G15" s="42" t="s">
        <v>38</v>
      </c>
      <c r="I15" s="44"/>
    </row>
    <row r="16" spans="2:9" s="31" customFormat="1" x14ac:dyDescent="0.3">
      <c r="B16" s="41">
        <v>46143.528946759259</v>
      </c>
      <c r="C16" s="41">
        <v>46146</v>
      </c>
      <c r="D16" s="32">
        <v>100</v>
      </c>
      <c r="E16" s="32">
        <v>96.58</v>
      </c>
      <c r="F16" s="38" t="s">
        <v>43</v>
      </c>
      <c r="G16" s="40" t="s">
        <v>27</v>
      </c>
      <c r="I16" s="45"/>
    </row>
    <row r="17" spans="2:9" s="31" customFormat="1" x14ac:dyDescent="0.3">
      <c r="B17" s="41">
        <v>46143.568530092591</v>
      </c>
      <c r="C17" s="41">
        <v>46146</v>
      </c>
      <c r="D17" s="32">
        <v>7500</v>
      </c>
      <c r="E17" s="32">
        <v>7470</v>
      </c>
      <c r="F17" s="38" t="s">
        <v>40</v>
      </c>
      <c r="G17" s="42" t="s">
        <v>38</v>
      </c>
      <c r="I17" s="44"/>
    </row>
    <row r="18" spans="2:9" s="31" customFormat="1" x14ac:dyDescent="0.3">
      <c r="B18" s="41">
        <v>46143.616631944446</v>
      </c>
      <c r="C18" s="41">
        <v>46146</v>
      </c>
      <c r="D18" s="32">
        <v>7500</v>
      </c>
      <c r="E18" s="32">
        <v>7470</v>
      </c>
      <c r="F18" s="38" t="s">
        <v>40</v>
      </c>
      <c r="G18" s="42" t="s">
        <v>38</v>
      </c>
      <c r="I18" s="44"/>
    </row>
    <row r="19" spans="2:9" s="31" customFormat="1" x14ac:dyDescent="0.3">
      <c r="B19" s="41">
        <v>46145.546076388891</v>
      </c>
      <c r="C19" s="41">
        <v>46146</v>
      </c>
      <c r="D19" s="32">
        <v>1000</v>
      </c>
      <c r="E19" s="32">
        <v>965.84</v>
      </c>
      <c r="F19" s="38" t="s">
        <v>44</v>
      </c>
      <c r="G19" s="40" t="s">
        <v>27</v>
      </c>
      <c r="I19" s="45"/>
    </row>
    <row r="20" spans="2:9" s="39" customFormat="1" x14ac:dyDescent="0.3">
      <c r="B20" s="41">
        <v>46145.991759259261</v>
      </c>
      <c r="C20" s="41">
        <v>46146</v>
      </c>
      <c r="D20" s="40">
        <v>1000</v>
      </c>
      <c r="E20" s="40">
        <v>965.84</v>
      </c>
      <c r="F20" s="42" t="s">
        <v>45</v>
      </c>
      <c r="G20" s="40" t="s">
        <v>27</v>
      </c>
      <c r="I20" s="45"/>
    </row>
    <row r="21" spans="2:9" s="39" customFormat="1" x14ac:dyDescent="0.3">
      <c r="B21" s="41">
        <v>46146.460914351854</v>
      </c>
      <c r="C21" s="41">
        <v>46147</v>
      </c>
      <c r="D21" s="40">
        <v>7500</v>
      </c>
      <c r="E21" s="40">
        <v>7470</v>
      </c>
      <c r="F21" s="42" t="s">
        <v>46</v>
      </c>
      <c r="G21" s="42" t="s">
        <v>38</v>
      </c>
      <c r="I21" s="44"/>
    </row>
    <row r="22" spans="2:9" s="39" customFormat="1" x14ac:dyDescent="0.3">
      <c r="B22" s="41">
        <v>46146.661215277774</v>
      </c>
      <c r="C22" s="41">
        <v>46147</v>
      </c>
      <c r="D22" s="40">
        <v>7500</v>
      </c>
      <c r="E22" s="40">
        <v>7470</v>
      </c>
      <c r="F22" s="42" t="s">
        <v>47</v>
      </c>
      <c r="G22" s="42" t="s">
        <v>38</v>
      </c>
      <c r="I22" s="44"/>
    </row>
    <row r="23" spans="2:9" s="39" customFormat="1" x14ac:dyDescent="0.3">
      <c r="B23" s="41">
        <v>46146.705694444441</v>
      </c>
      <c r="C23" s="41">
        <v>46147</v>
      </c>
      <c r="D23" s="40">
        <v>7500</v>
      </c>
      <c r="E23" s="40">
        <v>7470</v>
      </c>
      <c r="F23" s="42" t="s">
        <v>48</v>
      </c>
      <c r="G23" s="42" t="s">
        <v>38</v>
      </c>
      <c r="I23" s="44"/>
    </row>
    <row r="24" spans="2:9" s="39" customFormat="1" x14ac:dyDescent="0.3">
      <c r="B24" s="41">
        <v>46146.756701388891</v>
      </c>
      <c r="C24" s="41">
        <v>46147</v>
      </c>
      <c r="D24" s="40">
        <v>7500</v>
      </c>
      <c r="E24" s="40">
        <v>7470</v>
      </c>
      <c r="F24" s="42" t="s">
        <v>49</v>
      </c>
      <c r="G24" s="42" t="s">
        <v>38</v>
      </c>
      <c r="I24" s="44"/>
    </row>
    <row r="25" spans="2:9" s="39" customFormat="1" x14ac:dyDescent="0.3">
      <c r="B25" s="41">
        <v>46149.636562500003</v>
      </c>
      <c r="C25" s="41">
        <v>46150</v>
      </c>
      <c r="D25" s="40">
        <v>300</v>
      </c>
      <c r="E25" s="40">
        <v>289.75</v>
      </c>
      <c r="F25" s="42" t="s">
        <v>50</v>
      </c>
      <c r="G25" s="40" t="s">
        <v>27</v>
      </c>
      <c r="I25" s="45"/>
    </row>
    <row r="26" spans="2:9" s="39" customFormat="1" x14ac:dyDescent="0.3">
      <c r="B26" s="41">
        <v>46149.817164351851</v>
      </c>
      <c r="C26" s="41">
        <v>46150</v>
      </c>
      <c r="D26" s="40">
        <v>200</v>
      </c>
      <c r="E26" s="40">
        <v>193.17</v>
      </c>
      <c r="F26" s="42" t="s">
        <v>51</v>
      </c>
      <c r="G26" s="40" t="s">
        <v>27</v>
      </c>
      <c r="I26" s="45"/>
    </row>
    <row r="27" spans="2:9" s="39" customFormat="1" x14ac:dyDescent="0.3">
      <c r="B27" s="41">
        <v>46149.902268518519</v>
      </c>
      <c r="C27" s="41">
        <v>46150</v>
      </c>
      <c r="D27" s="40">
        <v>1000</v>
      </c>
      <c r="E27" s="40">
        <v>965.84</v>
      </c>
      <c r="F27" s="42" t="s">
        <v>52</v>
      </c>
      <c r="G27" s="40" t="s">
        <v>27</v>
      </c>
      <c r="I27" s="45"/>
    </row>
    <row r="28" spans="2:9" s="39" customFormat="1" x14ac:dyDescent="0.3">
      <c r="B28" s="41">
        <v>46149.935532407406</v>
      </c>
      <c r="C28" s="41">
        <v>46150</v>
      </c>
      <c r="D28" s="40">
        <v>1000</v>
      </c>
      <c r="E28" s="40">
        <v>996</v>
      </c>
      <c r="F28" s="42" t="s">
        <v>53</v>
      </c>
      <c r="G28" s="40" t="s">
        <v>27</v>
      </c>
      <c r="I28" s="45"/>
    </row>
    <row r="29" spans="2:9" s="39" customFormat="1" x14ac:dyDescent="0.3">
      <c r="B29" s="41">
        <v>46150</v>
      </c>
      <c r="C29" s="41">
        <v>46156</v>
      </c>
      <c r="D29" s="40">
        <v>500</v>
      </c>
      <c r="E29" s="40">
        <v>498</v>
      </c>
      <c r="F29" s="42" t="s">
        <v>83</v>
      </c>
      <c r="G29" s="40" t="s">
        <v>27</v>
      </c>
      <c r="I29" s="45"/>
    </row>
    <row r="30" spans="2:9" s="39" customFormat="1" x14ac:dyDescent="0.3">
      <c r="B30" s="41">
        <v>46150</v>
      </c>
      <c r="C30" s="41">
        <v>46156</v>
      </c>
      <c r="D30" s="40">
        <v>400</v>
      </c>
      <c r="E30" s="40">
        <v>398.4</v>
      </c>
      <c r="F30" s="42" t="s">
        <v>84</v>
      </c>
      <c r="G30" s="40" t="s">
        <v>27</v>
      </c>
      <c r="I30" s="45"/>
    </row>
    <row r="31" spans="2:9" s="39" customFormat="1" x14ac:dyDescent="0.3">
      <c r="B31" s="41">
        <v>46150</v>
      </c>
      <c r="C31" s="41">
        <v>46156</v>
      </c>
      <c r="D31" s="40">
        <v>200</v>
      </c>
      <c r="E31" s="40">
        <v>199.2</v>
      </c>
      <c r="F31" s="42" t="s">
        <v>83</v>
      </c>
      <c r="G31" s="40" t="s">
        <v>27</v>
      </c>
      <c r="I31" s="45"/>
    </row>
    <row r="32" spans="2:9" s="39" customFormat="1" x14ac:dyDescent="0.3">
      <c r="B32" s="41">
        <v>46156.892534722225</v>
      </c>
      <c r="C32" s="41">
        <v>46157</v>
      </c>
      <c r="D32" s="40">
        <v>3000</v>
      </c>
      <c r="E32" s="40">
        <v>2897.52</v>
      </c>
      <c r="F32" s="42" t="s">
        <v>54</v>
      </c>
      <c r="G32" s="40" t="s">
        <v>27</v>
      </c>
      <c r="I32" s="45"/>
    </row>
    <row r="33" spans="2:9" s="39" customFormat="1" x14ac:dyDescent="0.3">
      <c r="B33" s="41">
        <v>46156.894918981481</v>
      </c>
      <c r="C33" s="41">
        <v>46157</v>
      </c>
      <c r="D33" s="40">
        <v>300</v>
      </c>
      <c r="E33" s="40">
        <v>289.75</v>
      </c>
      <c r="F33" s="42" t="s">
        <v>55</v>
      </c>
      <c r="G33" s="40" t="s">
        <v>27</v>
      </c>
      <c r="I33" s="45"/>
    </row>
    <row r="34" spans="2:9" s="39" customFormat="1" x14ac:dyDescent="0.3">
      <c r="B34" s="41">
        <v>46156.896689814814</v>
      </c>
      <c r="C34" s="41">
        <v>46157</v>
      </c>
      <c r="D34" s="40">
        <v>300</v>
      </c>
      <c r="E34" s="40">
        <v>298.8</v>
      </c>
      <c r="F34" s="42" t="s">
        <v>56</v>
      </c>
      <c r="G34" s="40" t="s">
        <v>27</v>
      </c>
      <c r="I34" s="45"/>
    </row>
    <row r="35" spans="2:9" s="39" customFormat="1" x14ac:dyDescent="0.3">
      <c r="B35" s="41">
        <v>46156.89738425926</v>
      </c>
      <c r="C35" s="41">
        <v>46157</v>
      </c>
      <c r="D35" s="40">
        <v>100</v>
      </c>
      <c r="E35" s="40">
        <v>96.58</v>
      </c>
      <c r="F35" s="42" t="s">
        <v>57</v>
      </c>
      <c r="G35" s="40" t="s">
        <v>27</v>
      </c>
      <c r="I35" s="45"/>
    </row>
    <row r="36" spans="2:9" s="39" customFormat="1" x14ac:dyDescent="0.3">
      <c r="B36" s="41">
        <v>46156.903020833335</v>
      </c>
      <c r="C36" s="41">
        <v>46157</v>
      </c>
      <c r="D36" s="40">
        <v>1000</v>
      </c>
      <c r="E36" s="40">
        <v>996</v>
      </c>
      <c r="F36" s="42" t="s">
        <v>58</v>
      </c>
      <c r="G36" s="40" t="s">
        <v>27</v>
      </c>
      <c r="I36" s="45"/>
    </row>
    <row r="37" spans="2:9" s="39" customFormat="1" x14ac:dyDescent="0.3">
      <c r="B37" s="41">
        <v>46156.906365740739</v>
      </c>
      <c r="C37" s="41">
        <v>46157</v>
      </c>
      <c r="D37" s="40">
        <v>500</v>
      </c>
      <c r="E37" s="40">
        <v>482.92</v>
      </c>
      <c r="F37" s="42" t="s">
        <v>59</v>
      </c>
      <c r="G37" s="40" t="s">
        <v>27</v>
      </c>
      <c r="I37" s="45"/>
    </row>
    <row r="38" spans="2:9" s="39" customFormat="1" x14ac:dyDescent="0.3">
      <c r="B38" s="41">
        <v>46156.909849537034</v>
      </c>
      <c r="C38" s="41">
        <v>46157</v>
      </c>
      <c r="D38" s="40">
        <v>550</v>
      </c>
      <c r="E38" s="40">
        <v>531.21</v>
      </c>
      <c r="F38" s="42" t="s">
        <v>60</v>
      </c>
      <c r="G38" s="40" t="s">
        <v>27</v>
      </c>
      <c r="I38" s="45"/>
    </row>
    <row r="39" spans="2:9" s="39" customFormat="1" x14ac:dyDescent="0.3">
      <c r="B39" s="41">
        <v>46156.913912037038</v>
      </c>
      <c r="C39" s="41">
        <v>46157</v>
      </c>
      <c r="D39" s="40">
        <v>550</v>
      </c>
      <c r="E39" s="40">
        <v>531.21</v>
      </c>
      <c r="F39" s="42" t="s">
        <v>60</v>
      </c>
      <c r="G39" s="40" t="s">
        <v>27</v>
      </c>
      <c r="I39" s="45"/>
    </row>
    <row r="40" spans="2:9" s="39" customFormat="1" x14ac:dyDescent="0.3">
      <c r="B40" s="41">
        <v>46156.914675925924</v>
      </c>
      <c r="C40" s="41">
        <v>46157</v>
      </c>
      <c r="D40" s="40">
        <v>5000</v>
      </c>
      <c r="E40" s="40">
        <v>4829.2</v>
      </c>
      <c r="F40" s="42" t="s">
        <v>61</v>
      </c>
      <c r="G40" s="40" t="s">
        <v>27</v>
      </c>
      <c r="I40" s="45"/>
    </row>
    <row r="41" spans="2:9" s="39" customFormat="1" x14ac:dyDescent="0.3">
      <c r="B41" s="41">
        <v>46156.922743055555</v>
      </c>
      <c r="C41" s="41">
        <v>46157</v>
      </c>
      <c r="D41" s="40">
        <v>300</v>
      </c>
      <c r="E41" s="40">
        <v>298.8</v>
      </c>
      <c r="F41" s="42" t="s">
        <v>62</v>
      </c>
      <c r="G41" s="40" t="s">
        <v>27</v>
      </c>
      <c r="I41" s="45"/>
    </row>
    <row r="42" spans="2:9" s="39" customFormat="1" x14ac:dyDescent="0.3">
      <c r="B42" s="41">
        <v>46156.939618055556</v>
      </c>
      <c r="C42" s="41">
        <v>46157</v>
      </c>
      <c r="D42" s="40">
        <v>500</v>
      </c>
      <c r="E42" s="40">
        <v>498</v>
      </c>
      <c r="F42" s="42" t="s">
        <v>63</v>
      </c>
      <c r="G42" s="40" t="s">
        <v>27</v>
      </c>
      <c r="I42" s="45"/>
    </row>
    <row r="43" spans="2:9" s="39" customFormat="1" x14ac:dyDescent="0.3">
      <c r="B43" s="41">
        <v>46156.940833333334</v>
      </c>
      <c r="C43" s="41">
        <v>46157</v>
      </c>
      <c r="D43" s="40">
        <v>1000</v>
      </c>
      <c r="E43" s="40">
        <v>996</v>
      </c>
      <c r="F43" s="42" t="s">
        <v>64</v>
      </c>
      <c r="G43" s="40" t="s">
        <v>27</v>
      </c>
      <c r="I43" s="45"/>
    </row>
    <row r="44" spans="2:9" s="39" customFormat="1" x14ac:dyDescent="0.3">
      <c r="B44" s="41">
        <v>46156.954895833333</v>
      </c>
      <c r="C44" s="41">
        <v>46157</v>
      </c>
      <c r="D44" s="40">
        <v>500</v>
      </c>
      <c r="E44" s="40">
        <v>482.92</v>
      </c>
      <c r="F44" s="42" t="s">
        <v>65</v>
      </c>
      <c r="G44" s="40" t="s">
        <v>27</v>
      </c>
      <c r="I44" s="45"/>
    </row>
    <row r="45" spans="2:9" s="39" customFormat="1" x14ac:dyDescent="0.3">
      <c r="B45" s="41">
        <v>46156.960879629631</v>
      </c>
      <c r="C45" s="41">
        <v>46157</v>
      </c>
      <c r="D45" s="40">
        <v>150</v>
      </c>
      <c r="E45" s="40">
        <v>144.88</v>
      </c>
      <c r="F45" s="42" t="s">
        <v>66</v>
      </c>
      <c r="G45" s="40" t="s">
        <v>27</v>
      </c>
      <c r="I45" s="45"/>
    </row>
    <row r="46" spans="2:9" s="31" customFormat="1" x14ac:dyDescent="0.3">
      <c r="B46" s="41">
        <v>46156.964849537035</v>
      </c>
      <c r="C46" s="41">
        <v>46157</v>
      </c>
      <c r="D46" s="32">
        <v>300</v>
      </c>
      <c r="E46" s="32">
        <v>298.8</v>
      </c>
      <c r="F46" s="38" t="s">
        <v>67</v>
      </c>
      <c r="G46" s="40" t="s">
        <v>27</v>
      </c>
      <c r="I46" s="45"/>
    </row>
    <row r="47" spans="2:9" s="31" customFormat="1" x14ac:dyDescent="0.3">
      <c r="B47" s="41">
        <v>46157.301655092589</v>
      </c>
      <c r="C47" s="41">
        <v>46160.248564814814</v>
      </c>
      <c r="D47" s="32">
        <v>300</v>
      </c>
      <c r="E47" s="32">
        <v>298.8</v>
      </c>
      <c r="F47" s="38" t="s">
        <v>68</v>
      </c>
      <c r="G47" s="40" t="s">
        <v>27</v>
      </c>
      <c r="I47" s="45"/>
    </row>
    <row r="48" spans="2:9" s="39" customFormat="1" x14ac:dyDescent="0.3">
      <c r="B48" s="41">
        <v>46157.354120370372</v>
      </c>
      <c r="C48" s="41">
        <v>46160.248564814814</v>
      </c>
      <c r="D48" s="40">
        <v>1000</v>
      </c>
      <c r="E48" s="40">
        <v>965.84</v>
      </c>
      <c r="F48" s="42" t="s">
        <v>69</v>
      </c>
      <c r="G48" s="40" t="s">
        <v>27</v>
      </c>
      <c r="I48" s="45"/>
    </row>
    <row r="49" spans="2:9" s="39" customFormat="1" x14ac:dyDescent="0.3">
      <c r="B49" s="41">
        <v>46157.373622685183</v>
      </c>
      <c r="C49" s="41">
        <v>46160.248564814814</v>
      </c>
      <c r="D49" s="40">
        <v>100</v>
      </c>
      <c r="E49" s="40">
        <v>96.58</v>
      </c>
      <c r="F49" s="42" t="s">
        <v>31</v>
      </c>
      <c r="G49" s="40" t="s">
        <v>27</v>
      </c>
      <c r="I49" s="45"/>
    </row>
    <row r="50" spans="2:9" s="39" customFormat="1" x14ac:dyDescent="0.3">
      <c r="B50" s="41">
        <v>46157.432106481479</v>
      </c>
      <c r="C50" s="41">
        <v>46160.248564814814</v>
      </c>
      <c r="D50" s="40">
        <v>100</v>
      </c>
      <c r="E50" s="40">
        <v>99.6</v>
      </c>
      <c r="F50" s="42" t="s">
        <v>70</v>
      </c>
      <c r="G50" s="40" t="s">
        <v>27</v>
      </c>
      <c r="I50" s="45"/>
    </row>
    <row r="51" spans="2:9" s="39" customFormat="1" x14ac:dyDescent="0.3">
      <c r="B51" s="41">
        <v>46157.446956018517</v>
      </c>
      <c r="C51" s="41">
        <v>46160.248564814814</v>
      </c>
      <c r="D51" s="40">
        <v>100</v>
      </c>
      <c r="E51" s="40">
        <v>96.58</v>
      </c>
      <c r="F51" s="42" t="s">
        <v>71</v>
      </c>
      <c r="G51" s="40" t="s">
        <v>27</v>
      </c>
      <c r="I51" s="45"/>
    </row>
    <row r="52" spans="2:9" s="39" customFormat="1" x14ac:dyDescent="0.3">
      <c r="B52" s="41">
        <v>46157.45826388889</v>
      </c>
      <c r="C52" s="41">
        <v>46160.248564814814</v>
      </c>
      <c r="D52" s="40">
        <v>100</v>
      </c>
      <c r="E52" s="40">
        <v>96.58</v>
      </c>
      <c r="F52" s="42" t="s">
        <v>72</v>
      </c>
      <c r="G52" s="40" t="s">
        <v>27</v>
      </c>
      <c r="I52" s="45"/>
    </row>
    <row r="53" spans="2:9" s="39" customFormat="1" x14ac:dyDescent="0.3">
      <c r="B53" s="41">
        <v>46157.552511574075</v>
      </c>
      <c r="C53" s="41">
        <v>46160.248564814814</v>
      </c>
      <c r="D53" s="40">
        <v>100</v>
      </c>
      <c r="E53" s="40">
        <v>96.58</v>
      </c>
      <c r="F53" s="42" t="s">
        <v>73</v>
      </c>
      <c r="G53" s="40" t="s">
        <v>27</v>
      </c>
      <c r="I53" s="45"/>
    </row>
    <row r="54" spans="2:9" s="39" customFormat="1" x14ac:dyDescent="0.3">
      <c r="B54" s="41">
        <v>46157.617256944446</v>
      </c>
      <c r="C54" s="41">
        <v>46160.248564814814</v>
      </c>
      <c r="D54" s="40">
        <v>500</v>
      </c>
      <c r="E54" s="40">
        <v>482.92</v>
      </c>
      <c r="F54" s="42" t="s">
        <v>74</v>
      </c>
      <c r="G54" s="40" t="s">
        <v>27</v>
      </c>
      <c r="I54" s="45"/>
    </row>
    <row r="55" spans="2:9" s="31" customFormat="1" x14ac:dyDescent="0.3">
      <c r="B55" s="41">
        <v>46157.701932870368</v>
      </c>
      <c r="C55" s="41">
        <v>46160.248564814814</v>
      </c>
      <c r="D55" s="32">
        <v>500</v>
      </c>
      <c r="E55" s="32">
        <v>482.92</v>
      </c>
      <c r="F55" s="38" t="s">
        <v>75</v>
      </c>
      <c r="G55" s="40" t="s">
        <v>27</v>
      </c>
      <c r="I55" s="45"/>
    </row>
    <row r="56" spans="2:9" s="31" customFormat="1" x14ac:dyDescent="0.3">
      <c r="B56" s="41">
        <v>46157.774097222224</v>
      </c>
      <c r="C56" s="41">
        <v>46160.248564814814</v>
      </c>
      <c r="D56" s="32">
        <v>500</v>
      </c>
      <c r="E56" s="32">
        <v>482.92</v>
      </c>
      <c r="F56" s="38" t="s">
        <v>76</v>
      </c>
      <c r="G56" s="40" t="s">
        <v>27</v>
      </c>
      <c r="I56" s="45"/>
    </row>
    <row r="57" spans="2:9" s="31" customFormat="1" x14ac:dyDescent="0.3">
      <c r="B57" s="41">
        <v>46158.936249999999</v>
      </c>
      <c r="C57" s="41">
        <v>46160.248564814814</v>
      </c>
      <c r="D57" s="32">
        <v>1000</v>
      </c>
      <c r="E57" s="32">
        <v>965.84</v>
      </c>
      <c r="F57" s="38" t="s">
        <v>77</v>
      </c>
      <c r="G57" s="40" t="s">
        <v>27</v>
      </c>
      <c r="I57" s="45"/>
    </row>
    <row r="58" spans="2:9" s="31" customFormat="1" x14ac:dyDescent="0.3">
      <c r="B58" s="41">
        <v>46159.861134259256</v>
      </c>
      <c r="C58" s="41">
        <v>46160.248564814814</v>
      </c>
      <c r="D58" s="32">
        <v>300</v>
      </c>
      <c r="E58" s="32">
        <v>289.75</v>
      </c>
      <c r="F58" s="38" t="s">
        <v>78</v>
      </c>
      <c r="G58" s="40" t="s">
        <v>27</v>
      </c>
      <c r="I58" s="45"/>
    </row>
    <row r="59" spans="2:9" s="31" customFormat="1" x14ac:dyDescent="0.3">
      <c r="B59" s="41">
        <v>46160.248564814814</v>
      </c>
      <c r="C59" s="41">
        <v>46161</v>
      </c>
      <c r="D59" s="32">
        <v>500</v>
      </c>
      <c r="E59" s="32">
        <v>482.92</v>
      </c>
      <c r="F59" s="38" t="s">
        <v>30</v>
      </c>
      <c r="G59" s="40" t="s">
        <v>27</v>
      </c>
      <c r="I59" s="45"/>
    </row>
    <row r="60" spans="2:9" s="31" customFormat="1" x14ac:dyDescent="0.3">
      <c r="B60" s="41">
        <v>46167.683298611111</v>
      </c>
      <c r="C60" s="41">
        <v>46168</v>
      </c>
      <c r="D60" s="32">
        <v>1000</v>
      </c>
      <c r="E60" s="32">
        <v>965.84</v>
      </c>
      <c r="F60" s="38" t="s">
        <v>79</v>
      </c>
      <c r="G60" s="40" t="s">
        <v>27</v>
      </c>
      <c r="I60" s="45"/>
    </row>
    <row r="61" spans="2:9" s="31" customFormat="1" x14ac:dyDescent="0.3">
      <c r="B61" s="41">
        <v>46170.878993055558</v>
      </c>
      <c r="C61" s="41">
        <v>46171</v>
      </c>
      <c r="D61" s="32">
        <v>1000</v>
      </c>
      <c r="E61" s="32">
        <v>965.84</v>
      </c>
      <c r="F61" s="38" t="s">
        <v>80</v>
      </c>
      <c r="G61" s="40" t="s">
        <v>27</v>
      </c>
      <c r="I61" s="45"/>
    </row>
    <row r="62" spans="2:9" x14ac:dyDescent="0.3">
      <c r="B62" s="56" t="s">
        <v>7</v>
      </c>
      <c r="C62" s="57"/>
      <c r="D62" s="20"/>
      <c r="E62" s="20">
        <f>SUM(E12:E61)</f>
        <v>100511.92</v>
      </c>
      <c r="F62" s="23"/>
      <c r="G62" s="23"/>
    </row>
  </sheetData>
  <sortState ref="B12:G34">
    <sortCondition ref="B12:B34"/>
  </sortState>
  <mergeCells count="3">
    <mergeCell ref="C8:F8"/>
    <mergeCell ref="C9:F9"/>
    <mergeCell ref="B62:C6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Расходы</vt:lpstr>
      <vt:lpstr>Доходы_Сбербанк</vt:lpstr>
      <vt:lpstr>Доходы_ЮMoney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User</cp:lastModifiedBy>
  <cp:revision>2</cp:revision>
  <dcterms:created xsi:type="dcterms:W3CDTF">2023-07-03T13:59:33Z</dcterms:created>
  <dcterms:modified xsi:type="dcterms:W3CDTF">2026-06-14T12:08:48Z</dcterms:modified>
</cp:coreProperties>
</file>