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activeTab="3"/>
  </bookViews>
  <sheets>
    <sheet name="Отчет" sheetId="1" r:id="rId1"/>
    <sheet name="Расходы" sheetId="8" r:id="rId2"/>
    <sheet name="Доходы_Сбербанк" sheetId="10" r:id="rId3"/>
    <sheet name="Доходы_ЮMoney" sheetId="11" r:id="rId4"/>
  </sheets>
  <definedNames>
    <definedName name="_xlnm._FilterDatabase" localSheetId="2" hidden="1">Доходы_Сбербанк!$B$11:$E$15</definedName>
    <definedName name="_xlnm._FilterDatabase" localSheetId="3" hidden="1">Доходы_ЮMoney!$B$11:$H$11</definedName>
  </definedNames>
  <calcPr calcId="162913"/>
</workbook>
</file>

<file path=xl/calcChain.xml><?xml version="1.0" encoding="utf-8"?>
<calcChain xmlns="http://schemas.openxmlformats.org/spreadsheetml/2006/main">
  <c r="D16" i="8" l="1"/>
  <c r="C15" i="10" l="1"/>
  <c r="E40" i="11"/>
  <c r="D26" i="1" l="1"/>
  <c r="D16" i="1" l="1"/>
  <c r="D18" i="1" l="1"/>
  <c r="D15" i="1" l="1"/>
  <c r="D19" i="8"/>
  <c r="D23" i="1" s="1"/>
  <c r="D21" i="1"/>
  <c r="D20" i="1" l="1"/>
  <c r="D25" i="1" s="1"/>
</calcChain>
</file>

<file path=xl/sharedStrings.xml><?xml version="1.0" encoding="utf-8"?>
<sst xmlns="http://schemas.openxmlformats.org/spreadsheetml/2006/main" count="118" uniqueCount="62">
  <si>
    <t xml:space="preserve"> </t>
  </si>
  <si>
    <t>Через платежную систему ЮMoney</t>
  </si>
  <si>
    <t>На расчетный счет Фонда в ПАО "Сбербанк"</t>
  </si>
  <si>
    <t>Административно-хозяйственные расходы</t>
  </si>
  <si>
    <t>Детализация произведенных расходов</t>
  </si>
  <si>
    <t>Сумма, руб.</t>
  </si>
  <si>
    <t>Назначение платежа</t>
  </si>
  <si>
    <t>Итого</t>
  </si>
  <si>
    <t>Дата зачисления на р/сч</t>
  </si>
  <si>
    <t>Благотворитель</t>
  </si>
  <si>
    <t>Пожертвования через платёжную систему ЮMoney</t>
  </si>
  <si>
    <t>Назначение</t>
  </si>
  <si>
    <t>Дата</t>
  </si>
  <si>
    <t>Остаток средств на начало периода</t>
  </si>
  <si>
    <t>Общая сумма поступлений за отчетный период</t>
  </si>
  <si>
    <t>Общая сумма расходов за отчетный период</t>
  </si>
  <si>
    <t>Остаток средств на конец периода</t>
  </si>
  <si>
    <t>БФ "Будь другом"</t>
  </si>
  <si>
    <t>Финансовый отчет</t>
  </si>
  <si>
    <t>На уставные цели</t>
  </si>
  <si>
    <t>о полученных пожертвованиях и произведенных расходах</t>
  </si>
  <si>
    <t>ИНН  9726072259</t>
  </si>
  <si>
    <t>КПП  771301001</t>
  </si>
  <si>
    <t>Поступления на расчетный счет Фонда в ПАО "Сбербанк"</t>
  </si>
  <si>
    <t>Дата поступления на Юmoney</t>
  </si>
  <si>
    <t>Сумма с учетом комиссии, руб.</t>
  </si>
  <si>
    <t>в т.ч. для Барни</t>
  </si>
  <si>
    <t>Благотворительное пожертвование</t>
  </si>
  <si>
    <t>ОРЕХОВА ЕКАТЕРИНА *</t>
  </si>
  <si>
    <t>РУТКИС МАРИЯ *</t>
  </si>
  <si>
    <t>Плазмотерапия с.Эмма</t>
  </si>
  <si>
    <t>ГАРКОВИЧ ОЛЬГА *</t>
  </si>
  <si>
    <t>за апрель 2026 года</t>
  </si>
  <si>
    <t>Стерилизация уличной кошки</t>
  </si>
  <si>
    <t>Прием врача травматолога и послеоперационный рентген с.Луни; 
прием врача хирурга, УЗИ брюшной полост и КТ с.Оллин</t>
  </si>
  <si>
    <t>Банковская карта * T</t>
  </si>
  <si>
    <t>СБП * Журавлева Виктория</t>
  </si>
  <si>
    <t>SberPay * Кристина К</t>
  </si>
  <si>
    <t>SberPay * Taisa</t>
  </si>
  <si>
    <t>Банковская карта * Кристина</t>
  </si>
  <si>
    <t>СБП * Meline Abrahamian</t>
  </si>
  <si>
    <t>Банковская карта * Азова Валерия</t>
  </si>
  <si>
    <t>СБП * Татьяна</t>
  </si>
  <si>
    <t>Банковская карта * Инна Вербова</t>
  </si>
  <si>
    <t>Банковская карта * Наталья Гудзева</t>
  </si>
  <si>
    <t>Банковская карта * Гудзева Наталья</t>
  </si>
  <si>
    <t>Банковская карта * Роман Черкасов</t>
  </si>
  <si>
    <t>СБП * Taisa</t>
  </si>
  <si>
    <t>Банковская карта * Светлана Соколова</t>
  </si>
  <si>
    <t>Банковская карта * Матвей Биккин</t>
  </si>
  <si>
    <t>Банковская карта * Евгения Спиридонова</t>
  </si>
  <si>
    <t>SberPay * Екатерина Чернышова</t>
  </si>
  <si>
    <t>SberPay * Кашперко Юлия</t>
  </si>
  <si>
    <t>SberPay * Полина Карева</t>
  </si>
  <si>
    <t>SberPay * Ирина Т.</t>
  </si>
  <si>
    <t>СБП * Кирилов Петр</t>
  </si>
  <si>
    <t>СБП * Пополнение счета Рожнев Сергей</t>
  </si>
  <si>
    <t>СБП * Людмила Владимировна</t>
  </si>
  <si>
    <t>СБП * Пополнение счета Федорищев Игорь</t>
  </si>
  <si>
    <t>СБП * Людмила Ковтун</t>
  </si>
  <si>
    <t>Банковская карта * татьяна ершова</t>
  </si>
  <si>
    <t>Нецелевое пожертвование, подлежит возврату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</si>
</sst>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rgb="FFF4F89A"/>
        <bgColor indexed="64"/>
      </patternFill>
    </fill>
    <fill>
      <patternFill patternType="solid">
        <fgColor rgb="FFF3FFF4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4" fillId="2" borderId="1" applyNumberFormat="0" applyFont="0" applyProtection="0"/>
    <xf numFmtId="0" fontId="3" fillId="0" borderId="0"/>
    <xf numFmtId="0" fontId="3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5" fillId="3" borderId="4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0" fontId="15" fillId="0" borderId="0" xfId="0" applyFont="1"/>
    <xf numFmtId="0" fontId="0" fillId="0" borderId="0" xfId="0"/>
    <xf numFmtId="0" fontId="0" fillId="0" borderId="6" xfId="0" applyBorder="1"/>
    <xf numFmtId="14" fontId="0" fillId="0" borderId="6" xfId="0" applyNumberFormat="1" applyBorder="1"/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4" fontId="0" fillId="0" borderId="6" xfId="0" applyNumberFormat="1" applyBorder="1"/>
    <xf numFmtId="0" fontId="8" fillId="0" borderId="6" xfId="0" applyFont="1" applyBorder="1"/>
    <xf numFmtId="0" fontId="0" fillId="0" borderId="0" xfId="0"/>
    <xf numFmtId="0" fontId="0" fillId="0" borderId="6" xfId="0" applyBorder="1"/>
    <xf numFmtId="14" fontId="0" fillId="0" borderId="6" xfId="0" applyNumberForma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7">
    <cellStyle name="Обычный" xfId="0" builtinId="0"/>
    <cellStyle name="Обычный 2" xfId="1"/>
    <cellStyle name="Обычный 2 2" xfId="3"/>
    <cellStyle name="Обычный 2 2 2" xfId="7"/>
    <cellStyle name="Обычный 2 2 2 2" xfId="15"/>
    <cellStyle name="Обычный 2 2 3" xfId="11"/>
    <cellStyle name="Обычный 2 3" xfId="5"/>
    <cellStyle name="Обычный 2 3 2" xfId="13"/>
    <cellStyle name="Обычный 2 4" xfId="9"/>
    <cellStyle name="Примечание 2" xfId="2"/>
    <cellStyle name="Примечание 2 2" xfId="4"/>
    <cellStyle name="Примечание 2 2 2" xfId="8"/>
    <cellStyle name="Примечание 2 2 2 2" xfId="16"/>
    <cellStyle name="Примечание 2 2 3" xfId="12"/>
    <cellStyle name="Примечание 2 3" xfId="6"/>
    <cellStyle name="Примечание 2 3 2" xfId="14"/>
    <cellStyle name="Примечание 2 4" xfId="10"/>
  </cellStyles>
  <dxfs count="0"/>
  <tableStyles count="0" defaultTableStyle="TableStyleMedium2" defaultPivotStyle="PivotStyleLight16"/>
  <colors>
    <mruColors>
      <color rgb="FFF3FFF4"/>
      <color rgb="FFF4F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67734</xdr:colOff>
      <xdr:row>1</xdr:row>
      <xdr:rowOff>33868</xdr:rowOff>
    </xdr:from>
    <xdr:to>
      <xdr:col>1</xdr:col>
      <xdr:colOff>1608668</xdr:colOff>
      <xdr:row>5</xdr:row>
      <xdr:rowOff>154076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867" y="220135"/>
          <a:ext cx="1540934" cy="831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3201"/>
          <a:ext cx="1540934" cy="831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zoomScale="90" zoomScaleNormal="90" workbookViewId="0">
      <selection activeCell="D12" sqref="D12"/>
    </sheetView>
  </sheetViews>
  <sheetFormatPr defaultColWidth="11.44140625" defaultRowHeight="14.4" x14ac:dyDescent="0.3"/>
  <cols>
    <col min="1" max="1" width="3.21875" customWidth="1"/>
    <col min="2" max="2" width="24.109375" style="1" customWidth="1"/>
    <col min="3" max="3" width="52" style="2" customWidth="1"/>
    <col min="4" max="4" width="19.44140625" style="3" customWidth="1"/>
    <col min="5" max="245" width="8.88671875" customWidth="1"/>
  </cols>
  <sheetData>
    <row r="2" spans="2:4" ht="13.8" customHeight="1" x14ac:dyDescent="0.3">
      <c r="D2" s="22" t="s">
        <v>17</v>
      </c>
    </row>
    <row r="3" spans="2:4" ht="13.8" customHeight="1" x14ac:dyDescent="0.3">
      <c r="B3" s="17"/>
      <c r="D3" s="21" t="s">
        <v>21</v>
      </c>
    </row>
    <row r="4" spans="2:4" ht="13.8" customHeight="1" x14ac:dyDescent="0.3">
      <c r="B4" s="11"/>
      <c r="D4" s="21" t="s">
        <v>22</v>
      </c>
    </row>
    <row r="5" spans="2:4" ht="13.8" customHeight="1" x14ac:dyDescent="0.35">
      <c r="C5" s="9"/>
      <c r="D5" s="9"/>
    </row>
    <row r="6" spans="2:4" ht="13.8" customHeight="1" x14ac:dyDescent="0.35">
      <c r="C6" s="9"/>
      <c r="D6" s="9"/>
    </row>
    <row r="7" spans="2:4" ht="13.8" customHeight="1" x14ac:dyDescent="0.35">
      <c r="C7" s="9"/>
      <c r="D7" s="9"/>
    </row>
    <row r="8" spans="2:4" ht="16.2" customHeight="1" x14ac:dyDescent="0.35">
      <c r="C8" s="12" t="s">
        <v>18</v>
      </c>
      <c r="D8" s="9"/>
    </row>
    <row r="9" spans="2:4" ht="16.2" customHeight="1" x14ac:dyDescent="0.35">
      <c r="C9" s="12" t="s">
        <v>20</v>
      </c>
      <c r="D9" s="9"/>
    </row>
    <row r="10" spans="2:4" ht="16.2" customHeight="1" x14ac:dyDescent="0.3">
      <c r="C10" s="16" t="s">
        <v>32</v>
      </c>
      <c r="D10" s="10"/>
    </row>
    <row r="11" spans="2:4" ht="13.8" customHeight="1" x14ac:dyDescent="0.3">
      <c r="C11" s="10"/>
      <c r="D11" s="10"/>
    </row>
    <row r="12" spans="2:4" ht="15" customHeight="1" x14ac:dyDescent="0.3">
      <c r="B12" s="45" t="s">
        <v>13</v>
      </c>
      <c r="C12" s="46"/>
      <c r="D12" s="13">
        <v>104151.36999999988</v>
      </c>
    </row>
    <row r="13" spans="2:4" s="31" customFormat="1" ht="15" customHeight="1" x14ac:dyDescent="0.3">
      <c r="B13" s="34" t="s">
        <v>26</v>
      </c>
      <c r="C13" s="35"/>
      <c r="D13" s="36">
        <v>15356.990000000002</v>
      </c>
    </row>
    <row r="14" spans="2:4" ht="15" customHeight="1" x14ac:dyDescent="0.3">
      <c r="B14" s="4"/>
      <c r="C14" s="5"/>
      <c r="D14" s="6" t="s">
        <v>0</v>
      </c>
    </row>
    <row r="15" spans="2:4" ht="15" customHeight="1" x14ac:dyDescent="0.3">
      <c r="B15" s="45" t="s">
        <v>14</v>
      </c>
      <c r="C15" s="46"/>
      <c r="D15" s="13">
        <f>D16+D18</f>
        <v>74120.319999999992</v>
      </c>
    </row>
    <row r="16" spans="2:4" ht="15" customHeight="1" x14ac:dyDescent="0.3">
      <c r="B16" s="15" t="s">
        <v>2</v>
      </c>
      <c r="C16" s="15"/>
      <c r="D16" s="14">
        <f>Доходы_Сбербанк!C15</f>
        <v>3600</v>
      </c>
    </row>
    <row r="17" spans="2:5" ht="15" customHeight="1" x14ac:dyDescent="0.3">
      <c r="B17" s="27" t="s">
        <v>26</v>
      </c>
      <c r="C17" s="28"/>
      <c r="D17" s="29">
        <v>0</v>
      </c>
      <c r="E17" s="30"/>
    </row>
    <row r="18" spans="2:5" ht="15" customHeight="1" x14ac:dyDescent="0.3">
      <c r="B18" s="47" t="s">
        <v>1</v>
      </c>
      <c r="C18" s="48"/>
      <c r="D18" s="14">
        <f>Доходы_ЮMoney!E40</f>
        <v>70520.319999999992</v>
      </c>
    </row>
    <row r="19" spans="2:5" ht="15" customHeight="1" x14ac:dyDescent="0.3">
      <c r="B19" s="7"/>
      <c r="C19" s="7"/>
      <c r="D19" s="8"/>
    </row>
    <row r="20" spans="2:5" ht="15" customHeight="1" x14ac:dyDescent="0.3">
      <c r="B20" s="45" t="s">
        <v>15</v>
      </c>
      <c r="C20" s="46"/>
      <c r="D20" s="13">
        <f>SUM(D21,D23)</f>
        <v>53335</v>
      </c>
    </row>
    <row r="21" spans="2:5" ht="15" customHeight="1" x14ac:dyDescent="0.3">
      <c r="B21" s="47" t="s">
        <v>19</v>
      </c>
      <c r="C21" s="48"/>
      <c r="D21" s="14">
        <f>Расходы!D16</f>
        <v>53335</v>
      </c>
    </row>
    <row r="22" spans="2:5" ht="15" customHeight="1" x14ac:dyDescent="0.3">
      <c r="B22" s="27" t="s">
        <v>26</v>
      </c>
      <c r="C22" s="28"/>
      <c r="D22" s="29">
        <v>0</v>
      </c>
    </row>
    <row r="23" spans="2:5" ht="14.4" customHeight="1" x14ac:dyDescent="0.3">
      <c r="B23" s="47" t="s">
        <v>3</v>
      </c>
      <c r="C23" s="48"/>
      <c r="D23" s="14">
        <f>Расходы!D19</f>
        <v>0</v>
      </c>
    </row>
    <row r="24" spans="2:5" ht="15" customHeight="1" x14ac:dyDescent="0.3">
      <c r="B24" s="4"/>
      <c r="C24" s="5"/>
      <c r="D24" s="6"/>
    </row>
    <row r="25" spans="2:5" ht="15" customHeight="1" x14ac:dyDescent="0.3">
      <c r="B25" s="45" t="s">
        <v>16</v>
      </c>
      <c r="C25" s="46"/>
      <c r="D25" s="13">
        <f>D12+D15-D20</f>
        <v>124936.68999999989</v>
      </c>
    </row>
    <row r="26" spans="2:5" x14ac:dyDescent="0.3">
      <c r="B26" s="27" t="s">
        <v>26</v>
      </c>
      <c r="C26" s="28"/>
      <c r="D26" s="36">
        <f>D13+D17-D22</f>
        <v>15356.990000000002</v>
      </c>
    </row>
    <row r="27" spans="2:5" x14ac:dyDescent="0.3">
      <c r="D27" s="37"/>
    </row>
  </sheetData>
  <mergeCells count="7">
    <mergeCell ref="B25:C25"/>
    <mergeCell ref="B23:C23"/>
    <mergeCell ref="B20:C20"/>
    <mergeCell ref="B21:C21"/>
    <mergeCell ref="B12:C12"/>
    <mergeCell ref="B15:C15"/>
    <mergeCell ref="B18:C18"/>
  </mergeCells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zoomScale="90" zoomScaleNormal="90" workbookViewId="0">
      <selection activeCell="B29" sqref="B29"/>
    </sheetView>
  </sheetViews>
  <sheetFormatPr defaultRowHeight="14.4" x14ac:dyDescent="0.3"/>
  <cols>
    <col min="1" max="1" width="3" customWidth="1"/>
    <col min="2" max="2" width="23" customWidth="1"/>
    <col min="3" max="3" width="76.21875" customWidth="1"/>
    <col min="4" max="4" width="20.6640625" customWidth="1"/>
  </cols>
  <sheetData>
    <row r="1" spans="2:4" ht="13.8" customHeight="1" x14ac:dyDescent="0.3"/>
    <row r="2" spans="2:4" ht="13.8" customHeight="1" x14ac:dyDescent="0.3">
      <c r="B2" s="17"/>
      <c r="C2" s="2"/>
      <c r="D2" s="22" t="s">
        <v>17</v>
      </c>
    </row>
    <row r="3" spans="2:4" ht="13.8" customHeight="1" x14ac:dyDescent="0.3">
      <c r="B3" s="11"/>
      <c r="C3" s="2"/>
      <c r="D3" s="21" t="s">
        <v>21</v>
      </c>
    </row>
    <row r="4" spans="2:4" ht="13.8" customHeight="1" x14ac:dyDescent="0.35">
      <c r="B4" s="1"/>
      <c r="C4" s="9"/>
      <c r="D4" s="21" t="s">
        <v>22</v>
      </c>
    </row>
    <row r="5" spans="2:4" ht="13.8" customHeight="1" x14ac:dyDescent="0.35">
      <c r="B5" s="1"/>
      <c r="C5" s="9"/>
      <c r="D5" s="9"/>
    </row>
    <row r="6" spans="2:4" ht="13.8" customHeight="1" x14ac:dyDescent="0.35">
      <c r="B6" s="1"/>
      <c r="C6" s="9"/>
      <c r="D6" s="9"/>
    </row>
    <row r="7" spans="2:4" ht="13.8" customHeight="1" x14ac:dyDescent="0.35">
      <c r="B7" s="1"/>
      <c r="C7" s="9"/>
      <c r="D7" s="9"/>
    </row>
    <row r="8" spans="2:4" ht="16.2" customHeight="1" x14ac:dyDescent="0.35">
      <c r="B8" s="1"/>
      <c r="C8" s="12" t="s">
        <v>4</v>
      </c>
      <c r="D8" s="9"/>
    </row>
    <row r="9" spans="2:4" ht="16.2" customHeight="1" x14ac:dyDescent="0.35">
      <c r="B9" s="1"/>
      <c r="C9" s="16" t="s">
        <v>32</v>
      </c>
      <c r="D9" s="9"/>
    </row>
    <row r="11" spans="2:4" x14ac:dyDescent="0.3">
      <c r="B11" s="19" t="s">
        <v>12</v>
      </c>
      <c r="C11" s="19" t="s">
        <v>6</v>
      </c>
      <c r="D11" s="19" t="s">
        <v>5</v>
      </c>
    </row>
    <row r="12" spans="2:4" x14ac:dyDescent="0.3">
      <c r="B12" s="49" t="s">
        <v>19</v>
      </c>
      <c r="C12" s="50"/>
      <c r="D12" s="18"/>
    </row>
    <row r="13" spans="2:4" s="31" customFormat="1" x14ac:dyDescent="0.3">
      <c r="B13" s="38">
        <v>46117</v>
      </c>
      <c r="C13" s="43" t="s">
        <v>30</v>
      </c>
      <c r="D13" s="32">
        <v>11000</v>
      </c>
    </row>
    <row r="14" spans="2:4" s="31" customFormat="1" x14ac:dyDescent="0.3">
      <c r="B14" s="38">
        <v>46119</v>
      </c>
      <c r="C14" s="44" t="s">
        <v>33</v>
      </c>
      <c r="D14" s="32">
        <v>5535</v>
      </c>
    </row>
    <row r="15" spans="2:4" s="31" customFormat="1" ht="28.8" x14ac:dyDescent="0.3">
      <c r="B15" s="38">
        <v>46141</v>
      </c>
      <c r="C15" s="44" t="s">
        <v>34</v>
      </c>
      <c r="D15" s="32">
        <v>36800</v>
      </c>
    </row>
    <row r="16" spans="2:4" x14ac:dyDescent="0.3">
      <c r="B16" s="51" t="s">
        <v>7</v>
      </c>
      <c r="C16" s="51"/>
      <c r="D16" s="20">
        <f>SUM(D13:D15)</f>
        <v>53335</v>
      </c>
    </row>
    <row r="17" spans="2:4" x14ac:dyDescent="0.3">
      <c r="B17" s="49" t="s">
        <v>3</v>
      </c>
      <c r="C17" s="50"/>
      <c r="D17" s="18"/>
    </row>
    <row r="18" spans="2:4" x14ac:dyDescent="0.3">
      <c r="B18" s="33"/>
      <c r="C18" s="43"/>
      <c r="D18" s="41"/>
    </row>
    <row r="19" spans="2:4" x14ac:dyDescent="0.3">
      <c r="B19" s="51" t="s">
        <v>7</v>
      </c>
      <c r="C19" s="51"/>
      <c r="D19" s="20">
        <f>SUM(D18:D18)</f>
        <v>0</v>
      </c>
    </row>
  </sheetData>
  <mergeCells count="4">
    <mergeCell ref="B12:C12"/>
    <mergeCell ref="B16:C16"/>
    <mergeCell ref="B17:C17"/>
    <mergeCell ref="B19:C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zoomScale="90" zoomScaleNormal="90" workbookViewId="0">
      <selection activeCell="D20" sqref="D20"/>
    </sheetView>
  </sheetViews>
  <sheetFormatPr defaultRowHeight="14.4" x14ac:dyDescent="0.3"/>
  <cols>
    <col min="1" max="1" width="3" customWidth="1"/>
    <col min="2" max="2" width="23" customWidth="1"/>
    <col min="3" max="3" width="16.77734375" customWidth="1"/>
    <col min="4" max="4" width="58.109375" customWidth="1"/>
    <col min="5" max="5" width="45.77734375" customWidth="1"/>
  </cols>
  <sheetData>
    <row r="1" spans="2:5" ht="13.8" customHeight="1" x14ac:dyDescent="0.3"/>
    <row r="2" spans="2:5" ht="13.8" customHeight="1" x14ac:dyDescent="0.3">
      <c r="B2" s="17"/>
      <c r="C2" s="2"/>
      <c r="D2" s="2"/>
      <c r="E2" s="22" t="s">
        <v>17</v>
      </c>
    </row>
    <row r="3" spans="2:5" ht="13.8" customHeight="1" x14ac:dyDescent="0.3">
      <c r="B3" s="11"/>
      <c r="C3" s="2"/>
      <c r="D3" s="2"/>
      <c r="E3" s="21" t="s">
        <v>21</v>
      </c>
    </row>
    <row r="4" spans="2:5" ht="13.8" customHeight="1" x14ac:dyDescent="0.35">
      <c r="B4" s="1"/>
      <c r="C4" s="9"/>
      <c r="D4" s="9"/>
      <c r="E4" s="21" t="s">
        <v>22</v>
      </c>
    </row>
    <row r="5" spans="2:5" ht="13.8" customHeight="1" x14ac:dyDescent="0.35">
      <c r="B5" s="1"/>
      <c r="C5" s="9"/>
      <c r="E5" s="9"/>
    </row>
    <row r="6" spans="2:5" ht="13.8" customHeight="1" x14ac:dyDescent="0.35">
      <c r="B6" s="1"/>
      <c r="C6" s="9"/>
      <c r="D6" s="9"/>
      <c r="E6" s="9"/>
    </row>
    <row r="7" spans="2:5" ht="13.8" customHeight="1" x14ac:dyDescent="0.35">
      <c r="B7" s="1"/>
      <c r="C7" s="9"/>
      <c r="D7" s="9"/>
      <c r="E7" s="9"/>
    </row>
    <row r="8" spans="2:5" ht="16.2" customHeight="1" x14ac:dyDescent="0.35">
      <c r="B8" s="1"/>
      <c r="C8" s="52" t="s">
        <v>23</v>
      </c>
      <c r="D8" s="53"/>
      <c r="E8" s="9"/>
    </row>
    <row r="9" spans="2:5" ht="16.2" customHeight="1" x14ac:dyDescent="0.35">
      <c r="B9" s="1"/>
      <c r="C9" s="52" t="s">
        <v>32</v>
      </c>
      <c r="D9" s="53"/>
      <c r="E9" s="9"/>
    </row>
    <row r="11" spans="2:5" x14ac:dyDescent="0.3">
      <c r="B11" s="24" t="s">
        <v>12</v>
      </c>
      <c r="C11" s="19" t="s">
        <v>5</v>
      </c>
      <c r="D11" s="24" t="s">
        <v>9</v>
      </c>
      <c r="E11" s="24" t="s">
        <v>11</v>
      </c>
    </row>
    <row r="12" spans="2:5" s="31" customFormat="1" ht="14.4" customHeight="1" x14ac:dyDescent="0.3">
      <c r="B12" s="42">
        <v>46113</v>
      </c>
      <c r="C12" s="41">
        <v>3000</v>
      </c>
      <c r="D12" s="44" t="s">
        <v>29</v>
      </c>
      <c r="E12" s="41" t="s">
        <v>27</v>
      </c>
    </row>
    <row r="13" spans="2:5" ht="14.4" customHeight="1" x14ac:dyDescent="0.3">
      <c r="B13" s="42">
        <v>46114</v>
      </c>
      <c r="C13" s="41">
        <v>500</v>
      </c>
      <c r="D13" s="44" t="s">
        <v>28</v>
      </c>
      <c r="E13" s="41" t="s">
        <v>27</v>
      </c>
    </row>
    <row r="14" spans="2:5" s="31" customFormat="1" ht="14.4" customHeight="1" x14ac:dyDescent="0.3">
      <c r="B14" s="42">
        <v>46129</v>
      </c>
      <c r="C14" s="41">
        <v>100</v>
      </c>
      <c r="D14" s="44" t="s">
        <v>31</v>
      </c>
      <c r="E14" s="41" t="s">
        <v>27</v>
      </c>
    </row>
    <row r="15" spans="2:5" x14ac:dyDescent="0.3">
      <c r="B15" s="23" t="s">
        <v>7</v>
      </c>
      <c r="C15" s="20">
        <f>SUM(C12:C14)</f>
        <v>3600</v>
      </c>
      <c r="D15" s="23"/>
      <c r="E15" s="23"/>
    </row>
  </sheetData>
  <mergeCells count="2">
    <mergeCell ref="C8:D8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zoomScale="90" zoomScaleNormal="90" workbookViewId="0">
      <selection activeCell="B32" sqref="B32"/>
    </sheetView>
  </sheetViews>
  <sheetFormatPr defaultRowHeight="14.4" x14ac:dyDescent="0.3"/>
  <cols>
    <col min="1" max="1" width="3" customWidth="1"/>
    <col min="2" max="2" width="23" customWidth="1"/>
    <col min="3" max="3" width="17.21875" customWidth="1"/>
    <col min="4" max="5" width="16.77734375" customWidth="1"/>
    <col min="6" max="6" width="41.44140625" customWidth="1"/>
    <col min="7" max="7" width="45.5546875" customWidth="1"/>
  </cols>
  <sheetData>
    <row r="1" spans="2:7" ht="13.8" customHeight="1" x14ac:dyDescent="0.3"/>
    <row r="2" spans="2:7" ht="13.8" customHeight="1" x14ac:dyDescent="0.3">
      <c r="B2" s="17"/>
      <c r="C2" s="17"/>
      <c r="D2" s="2"/>
      <c r="E2" s="2"/>
      <c r="F2" s="2"/>
      <c r="G2" s="22" t="s">
        <v>17</v>
      </c>
    </row>
    <row r="3" spans="2:7" ht="13.8" customHeight="1" x14ac:dyDescent="0.3">
      <c r="B3" s="11"/>
      <c r="C3" s="11"/>
      <c r="D3" s="2"/>
      <c r="E3" s="2"/>
      <c r="F3" s="2"/>
      <c r="G3" s="21" t="s">
        <v>21</v>
      </c>
    </row>
    <row r="4" spans="2:7" ht="13.8" customHeight="1" x14ac:dyDescent="0.35">
      <c r="B4" s="1"/>
      <c r="C4" s="1"/>
      <c r="D4" s="9"/>
      <c r="E4" s="9"/>
      <c r="F4" s="9"/>
      <c r="G4" s="21" t="s">
        <v>22</v>
      </c>
    </row>
    <row r="5" spans="2:7" ht="13.8" customHeight="1" x14ac:dyDescent="0.35">
      <c r="B5" s="1"/>
      <c r="C5" s="1"/>
      <c r="D5" s="9"/>
      <c r="E5" s="9"/>
      <c r="F5" s="9"/>
      <c r="G5" s="9"/>
    </row>
    <row r="6" spans="2:7" ht="13.8" customHeight="1" x14ac:dyDescent="0.35">
      <c r="B6" s="1"/>
      <c r="C6" s="1"/>
      <c r="D6" s="9"/>
      <c r="E6" s="9"/>
      <c r="F6" s="9"/>
      <c r="G6" s="9"/>
    </row>
    <row r="7" spans="2:7" ht="13.8" customHeight="1" x14ac:dyDescent="0.35">
      <c r="B7" s="1"/>
      <c r="C7" s="1"/>
      <c r="D7" s="9"/>
      <c r="E7" s="9"/>
      <c r="F7" s="9"/>
      <c r="G7" s="9"/>
    </row>
    <row r="8" spans="2:7" ht="16.2" customHeight="1" x14ac:dyDescent="0.35">
      <c r="B8" s="1"/>
      <c r="C8" s="52" t="s">
        <v>10</v>
      </c>
      <c r="D8" s="53"/>
      <c r="E8" s="53"/>
      <c r="F8" s="53"/>
      <c r="G8" s="9"/>
    </row>
    <row r="9" spans="2:7" ht="16.2" customHeight="1" x14ac:dyDescent="0.35">
      <c r="B9" s="1"/>
      <c r="C9" s="52" t="s">
        <v>32</v>
      </c>
      <c r="D9" s="53"/>
      <c r="E9" s="53"/>
      <c r="F9" s="53"/>
      <c r="G9" s="9"/>
    </row>
    <row r="11" spans="2:7" ht="28.8" x14ac:dyDescent="0.3">
      <c r="B11" s="26" t="s">
        <v>24</v>
      </c>
      <c r="C11" s="26" t="s">
        <v>8</v>
      </c>
      <c r="D11" s="19" t="s">
        <v>5</v>
      </c>
      <c r="E11" s="25" t="s">
        <v>25</v>
      </c>
      <c r="F11" s="25" t="s">
        <v>9</v>
      </c>
      <c r="G11" s="24" t="s">
        <v>11</v>
      </c>
    </row>
    <row r="12" spans="2:7" s="31" customFormat="1" x14ac:dyDescent="0.3">
      <c r="B12" s="38">
        <v>46114.899467592593</v>
      </c>
      <c r="C12" s="42">
        <v>46115.512766203705</v>
      </c>
      <c r="D12" s="32">
        <v>5000</v>
      </c>
      <c r="E12" s="32">
        <v>4829.2</v>
      </c>
      <c r="F12" s="39" t="s">
        <v>35</v>
      </c>
      <c r="G12" s="32" t="s">
        <v>27</v>
      </c>
    </row>
    <row r="13" spans="2:7" s="31" customFormat="1" x14ac:dyDescent="0.3">
      <c r="B13" s="38">
        <v>46115.512766203705</v>
      </c>
      <c r="C13" s="42">
        <v>46118.173472222225</v>
      </c>
      <c r="D13" s="32">
        <v>2000</v>
      </c>
      <c r="E13" s="32">
        <v>1992</v>
      </c>
      <c r="F13" s="39" t="s">
        <v>36</v>
      </c>
      <c r="G13" s="32" t="s">
        <v>27</v>
      </c>
    </row>
    <row r="14" spans="2:7" s="31" customFormat="1" x14ac:dyDescent="0.3">
      <c r="B14" s="38">
        <v>46117.700636574074</v>
      </c>
      <c r="C14" s="42">
        <v>46118.173472222225</v>
      </c>
      <c r="D14" s="32">
        <v>3000</v>
      </c>
      <c r="E14" s="32">
        <v>2897.52</v>
      </c>
      <c r="F14" s="39" t="s">
        <v>37</v>
      </c>
      <c r="G14" s="32" t="s">
        <v>27</v>
      </c>
    </row>
    <row r="15" spans="2:7" s="31" customFormat="1" x14ac:dyDescent="0.3">
      <c r="B15" s="38">
        <v>46118.173472222225</v>
      </c>
      <c r="C15" s="42">
        <v>46119</v>
      </c>
      <c r="D15" s="32">
        <v>1000</v>
      </c>
      <c r="E15" s="32">
        <v>965.84</v>
      </c>
      <c r="F15" s="39" t="s">
        <v>38</v>
      </c>
      <c r="G15" s="32" t="s">
        <v>27</v>
      </c>
    </row>
    <row r="16" spans="2:7" s="31" customFormat="1" x14ac:dyDescent="0.3">
      <c r="B16" s="38">
        <v>46118.553391203706</v>
      </c>
      <c r="C16" s="42">
        <v>46119</v>
      </c>
      <c r="D16" s="32">
        <v>8000</v>
      </c>
      <c r="E16" s="32">
        <v>7726.72</v>
      </c>
      <c r="F16" s="39" t="s">
        <v>39</v>
      </c>
      <c r="G16" s="32" t="s">
        <v>27</v>
      </c>
    </row>
    <row r="17" spans="2:7" s="31" customFormat="1" x14ac:dyDescent="0.3">
      <c r="B17" s="38">
        <v>46120.955393518518</v>
      </c>
      <c r="C17" s="42">
        <v>46121</v>
      </c>
      <c r="D17" s="32">
        <v>1000</v>
      </c>
      <c r="E17" s="32">
        <v>996</v>
      </c>
      <c r="F17" s="39" t="s">
        <v>40</v>
      </c>
      <c r="G17" s="32" t="s">
        <v>27</v>
      </c>
    </row>
    <row r="18" spans="2:7" s="31" customFormat="1" x14ac:dyDescent="0.3">
      <c r="B18" s="38">
        <v>46120.999178240738</v>
      </c>
      <c r="C18" s="42">
        <v>46121</v>
      </c>
      <c r="D18" s="32">
        <v>1000</v>
      </c>
      <c r="E18" s="32">
        <v>965.84</v>
      </c>
      <c r="F18" s="39" t="s">
        <v>41</v>
      </c>
      <c r="G18" s="32" t="s">
        <v>27</v>
      </c>
    </row>
    <row r="19" spans="2:7" s="31" customFormat="1" x14ac:dyDescent="0.3">
      <c r="B19" s="38">
        <v>46123.361550925925</v>
      </c>
      <c r="C19" s="42">
        <v>46125.583749999998</v>
      </c>
      <c r="D19" s="32">
        <v>100</v>
      </c>
      <c r="E19" s="32">
        <v>99.6</v>
      </c>
      <c r="F19" s="39" t="s">
        <v>42</v>
      </c>
      <c r="G19" s="32" t="s">
        <v>27</v>
      </c>
    </row>
    <row r="20" spans="2:7" s="31" customFormat="1" x14ac:dyDescent="0.3">
      <c r="B20" s="38">
        <v>46123.379502314812</v>
      </c>
      <c r="C20" s="42">
        <v>46125.583749999998</v>
      </c>
      <c r="D20" s="32">
        <v>3000</v>
      </c>
      <c r="E20" s="32">
        <v>2897.52</v>
      </c>
      <c r="F20" s="39" t="s">
        <v>43</v>
      </c>
      <c r="G20" s="32" t="s">
        <v>27</v>
      </c>
    </row>
    <row r="21" spans="2:7" s="31" customFormat="1" x14ac:dyDescent="0.3">
      <c r="B21" s="38">
        <v>46124.30296296296</v>
      </c>
      <c r="C21" s="42">
        <v>46125.583749999998</v>
      </c>
      <c r="D21" s="32">
        <v>1000</v>
      </c>
      <c r="E21" s="32">
        <v>965.84</v>
      </c>
      <c r="F21" s="39" t="s">
        <v>44</v>
      </c>
      <c r="G21" s="32" t="s">
        <v>27</v>
      </c>
    </row>
    <row r="22" spans="2:7" s="40" customFormat="1" x14ac:dyDescent="0.3">
      <c r="B22" s="42">
        <v>46124.304525462961</v>
      </c>
      <c r="C22" s="42">
        <v>46125.583749999998</v>
      </c>
      <c r="D22" s="41">
        <v>1000</v>
      </c>
      <c r="E22" s="41">
        <v>965.84</v>
      </c>
      <c r="F22" s="43" t="s">
        <v>45</v>
      </c>
      <c r="G22" s="41" t="s">
        <v>27</v>
      </c>
    </row>
    <row r="23" spans="2:7" s="40" customFormat="1" x14ac:dyDescent="0.3">
      <c r="B23" s="42">
        <v>46124.305659722224</v>
      </c>
      <c r="C23" s="42">
        <v>46125.583749999998</v>
      </c>
      <c r="D23" s="41">
        <v>1000</v>
      </c>
      <c r="E23" s="41">
        <v>965.84</v>
      </c>
      <c r="F23" s="43" t="s">
        <v>45</v>
      </c>
      <c r="G23" s="41" t="s">
        <v>27</v>
      </c>
    </row>
    <row r="24" spans="2:7" s="40" customFormat="1" x14ac:dyDescent="0.3">
      <c r="B24" s="42">
        <v>46125.583749999998</v>
      </c>
      <c r="C24" s="42">
        <v>46126</v>
      </c>
      <c r="D24" s="41">
        <v>500</v>
      </c>
      <c r="E24" s="41">
        <v>482.92</v>
      </c>
      <c r="F24" s="43" t="s">
        <v>46</v>
      </c>
      <c r="G24" s="41" t="s">
        <v>27</v>
      </c>
    </row>
    <row r="25" spans="2:7" s="40" customFormat="1" x14ac:dyDescent="0.3">
      <c r="B25" s="42">
        <v>46125.87777777778</v>
      </c>
      <c r="C25" s="42">
        <v>46126</v>
      </c>
      <c r="D25" s="41">
        <v>1000</v>
      </c>
      <c r="E25" s="41">
        <v>996</v>
      </c>
      <c r="F25" s="43" t="s">
        <v>47</v>
      </c>
      <c r="G25" s="41" t="s">
        <v>27</v>
      </c>
    </row>
    <row r="26" spans="2:7" s="40" customFormat="1" x14ac:dyDescent="0.3">
      <c r="B26" s="42">
        <v>46130.59820601852</v>
      </c>
      <c r="C26" s="42">
        <v>46132</v>
      </c>
      <c r="D26" s="41">
        <v>500</v>
      </c>
      <c r="E26" s="41">
        <v>482.92</v>
      </c>
      <c r="F26" s="43" t="s">
        <v>48</v>
      </c>
      <c r="G26" s="41" t="s">
        <v>27</v>
      </c>
    </row>
    <row r="27" spans="2:7" s="40" customFormat="1" x14ac:dyDescent="0.3">
      <c r="B27" s="42">
        <v>46130.852349537039</v>
      </c>
      <c r="C27" s="42">
        <v>46132</v>
      </c>
      <c r="D27" s="41">
        <v>500</v>
      </c>
      <c r="E27" s="41">
        <v>482.92</v>
      </c>
      <c r="F27" s="43" t="s">
        <v>49</v>
      </c>
      <c r="G27" s="41" t="s">
        <v>27</v>
      </c>
    </row>
    <row r="28" spans="2:7" s="40" customFormat="1" x14ac:dyDescent="0.3">
      <c r="B28" s="42">
        <v>46131.351666666669</v>
      </c>
      <c r="C28" s="42">
        <v>46132</v>
      </c>
      <c r="D28" s="41">
        <v>1000</v>
      </c>
      <c r="E28" s="41">
        <v>965.84</v>
      </c>
      <c r="F28" s="43" t="s">
        <v>50</v>
      </c>
      <c r="G28" s="41" t="s">
        <v>27</v>
      </c>
    </row>
    <row r="29" spans="2:7" s="31" customFormat="1" x14ac:dyDescent="0.3">
      <c r="B29" s="38">
        <v>46131.813009259262</v>
      </c>
      <c r="C29" s="42">
        <v>46132</v>
      </c>
      <c r="D29" s="32">
        <v>1000</v>
      </c>
      <c r="E29" s="32">
        <v>965.84</v>
      </c>
      <c r="F29" s="39" t="s">
        <v>51</v>
      </c>
      <c r="G29" s="32" t="s">
        <v>27</v>
      </c>
    </row>
    <row r="30" spans="2:7" s="31" customFormat="1" x14ac:dyDescent="0.3">
      <c r="B30" s="38">
        <v>46131.895057870373</v>
      </c>
      <c r="C30" s="42">
        <v>46132</v>
      </c>
      <c r="D30" s="32">
        <v>1500</v>
      </c>
      <c r="E30" s="32">
        <v>1448.76</v>
      </c>
      <c r="F30" s="39" t="s">
        <v>52</v>
      </c>
      <c r="G30" s="32" t="s">
        <v>27</v>
      </c>
    </row>
    <row r="31" spans="2:7" s="31" customFormat="1" x14ac:dyDescent="0.3">
      <c r="B31" s="38">
        <v>46138.958865740744</v>
      </c>
      <c r="C31" s="42">
        <v>46139</v>
      </c>
      <c r="D31" s="32">
        <v>100</v>
      </c>
      <c r="E31" s="32">
        <v>96.58</v>
      </c>
      <c r="F31" s="39" t="s">
        <v>53</v>
      </c>
      <c r="G31" s="32" t="s">
        <v>27</v>
      </c>
    </row>
    <row r="32" spans="2:7" s="31" customFormat="1" x14ac:dyDescent="0.3">
      <c r="B32" s="38">
        <v>46140.530810185184</v>
      </c>
      <c r="C32" s="42">
        <v>46141.489421296297</v>
      </c>
      <c r="D32" s="32">
        <v>500</v>
      </c>
      <c r="E32" s="32">
        <v>482.92</v>
      </c>
      <c r="F32" s="39" t="s">
        <v>54</v>
      </c>
      <c r="G32" s="32" t="s">
        <v>27</v>
      </c>
    </row>
    <row r="33" spans="2:7" s="31" customFormat="1" x14ac:dyDescent="0.3">
      <c r="B33" s="38">
        <v>46140.657939814817</v>
      </c>
      <c r="C33" s="42">
        <v>46141.489421296297</v>
      </c>
      <c r="D33" s="32">
        <v>7500</v>
      </c>
      <c r="E33" s="32">
        <v>7470</v>
      </c>
      <c r="F33" s="39" t="s">
        <v>55</v>
      </c>
      <c r="G33" s="43" t="s">
        <v>61</v>
      </c>
    </row>
    <row r="34" spans="2:7" s="31" customFormat="1" x14ac:dyDescent="0.3">
      <c r="B34" s="38">
        <v>46141.489421296297</v>
      </c>
      <c r="C34" s="42">
        <v>46142</v>
      </c>
      <c r="D34" s="32">
        <v>7515</v>
      </c>
      <c r="E34" s="32">
        <v>7484.94</v>
      </c>
      <c r="F34" s="39" t="s">
        <v>56</v>
      </c>
      <c r="G34" s="43" t="s">
        <v>61</v>
      </c>
    </row>
    <row r="35" spans="2:7" s="31" customFormat="1" x14ac:dyDescent="0.3">
      <c r="B35" s="38">
        <v>46141.554513888892</v>
      </c>
      <c r="C35" s="42">
        <v>46142</v>
      </c>
      <c r="D35" s="32">
        <v>7500</v>
      </c>
      <c r="E35" s="32">
        <v>7470</v>
      </c>
      <c r="F35" s="39" t="s">
        <v>57</v>
      </c>
      <c r="G35" s="43" t="s">
        <v>61</v>
      </c>
    </row>
    <row r="36" spans="2:7" s="31" customFormat="1" x14ac:dyDescent="0.3">
      <c r="B36" s="38">
        <v>46141.626863425925</v>
      </c>
      <c r="C36" s="42">
        <v>46142</v>
      </c>
      <c r="D36" s="32">
        <v>7500</v>
      </c>
      <c r="E36" s="32">
        <v>7470</v>
      </c>
      <c r="F36" s="39" t="s">
        <v>58</v>
      </c>
      <c r="G36" s="43" t="s">
        <v>61</v>
      </c>
    </row>
    <row r="37" spans="2:7" s="31" customFormat="1" x14ac:dyDescent="0.3">
      <c r="B37" s="38">
        <v>46141.719212962962</v>
      </c>
      <c r="C37" s="42">
        <v>46142</v>
      </c>
      <c r="D37" s="32">
        <v>500</v>
      </c>
      <c r="E37" s="32">
        <v>498</v>
      </c>
      <c r="F37" s="39" t="s">
        <v>59</v>
      </c>
      <c r="G37" s="43" t="s">
        <v>61</v>
      </c>
    </row>
    <row r="38" spans="2:7" s="31" customFormat="1" x14ac:dyDescent="0.3">
      <c r="B38" s="38">
        <v>46141.738298611112</v>
      </c>
      <c r="C38" s="42">
        <v>46142</v>
      </c>
      <c r="D38" s="32">
        <v>7000</v>
      </c>
      <c r="E38" s="32">
        <v>6972</v>
      </c>
      <c r="F38" s="39" t="s">
        <v>59</v>
      </c>
      <c r="G38" s="43" t="s">
        <v>61</v>
      </c>
    </row>
    <row r="39" spans="2:7" s="31" customFormat="1" x14ac:dyDescent="0.3">
      <c r="B39" s="38">
        <v>46141.783865740741</v>
      </c>
      <c r="C39" s="42">
        <v>46142</v>
      </c>
      <c r="D39" s="32">
        <v>500</v>
      </c>
      <c r="E39" s="32">
        <v>482.92</v>
      </c>
      <c r="F39" s="39" t="s">
        <v>60</v>
      </c>
      <c r="G39" s="32" t="s">
        <v>27</v>
      </c>
    </row>
    <row r="40" spans="2:7" x14ac:dyDescent="0.3">
      <c r="B40" s="54" t="s">
        <v>7</v>
      </c>
      <c r="C40" s="55"/>
      <c r="D40" s="20"/>
      <c r="E40" s="20">
        <f>SUM(E12:E39)</f>
        <v>70520.319999999992</v>
      </c>
      <c r="F40" s="23"/>
      <c r="G40" s="23"/>
    </row>
  </sheetData>
  <sortState ref="B12:G34">
    <sortCondition ref="B12:B34"/>
  </sortState>
  <mergeCells count="3">
    <mergeCell ref="C8:F8"/>
    <mergeCell ref="C9:F9"/>
    <mergeCell ref="B40:C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Расходы</vt:lpstr>
      <vt:lpstr>Доходы_Сбербанк</vt:lpstr>
      <vt:lpstr>Доходы_ЮMoney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User</cp:lastModifiedBy>
  <cp:revision>2</cp:revision>
  <dcterms:created xsi:type="dcterms:W3CDTF">2023-07-03T13:59:33Z</dcterms:created>
  <dcterms:modified xsi:type="dcterms:W3CDTF">2026-05-06T18:13:42Z</dcterms:modified>
</cp:coreProperties>
</file>