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Доходы_Сбербанк!$B$11:$E$15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25" i="1" l="1"/>
  <c r="C15" i="10"/>
  <c r="D15" i="8" l="1"/>
  <c r="D26" i="1"/>
  <c r="E39" i="11" l="1"/>
  <c r="D16" i="1" l="1"/>
  <c r="D18" i="1" l="1"/>
  <c r="D15" i="1" l="1"/>
  <c r="D18" i="8"/>
  <c r="D23" i="1" s="1"/>
  <c r="D21" i="1"/>
  <c r="D20" i="1" l="1"/>
</calcChain>
</file>

<file path=xl/sharedStrings.xml><?xml version="1.0" encoding="utf-8"?>
<sst xmlns="http://schemas.openxmlformats.org/spreadsheetml/2006/main" count="115" uniqueCount="61">
  <si>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</si>
  <si>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</si>
  <si>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</si>
  <si>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</si>
  <si>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</si>
  <si>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</si>
  <si>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</si>
  <si>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</si>
  <si>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</si>
  <si>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</si>
  <si>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</si>
  <si>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</si>
  <si>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</si>
  <si>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</si>
  <si>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</si>
  <si>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</si>
  <si>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</si>
  <si>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</si>
  <si>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</si>
  <si>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</si>
  <si>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</si>
  <si>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</si>
  <si>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</si>
  <si>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</si>
  <si>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</si>
  <si>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</si>
  <si>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</si>
  <si>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</si>
  <si>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</si>
  <si>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ЛАРШИНА ЕКАТЕРИНА МИХАЙЛОВНА</t>
  </si>
  <si>
    <t>РУТКИС МАРИЯ АНДРЕЕВНА</t>
  </si>
  <si>
    <t>SberPay * Анастасия Борискина</t>
  </si>
  <si>
    <t>за август 2025 года</t>
  </si>
  <si>
    <t>Посещение врача травматолога и рентген - собаки Эмма и Винчестер</t>
  </si>
  <si>
    <t>МРТ и повторный прием врача невролога - собака Брюс</t>
  </si>
  <si>
    <t>ИП МУЛЯНОВА ЮЛИЯ МИХАЙЛОВНА</t>
  </si>
  <si>
    <t>SberPay * Ольга и Альма Долотины</t>
  </si>
  <si>
    <t>СБП * maria karpenko</t>
  </si>
  <si>
    <t>Банковская карта * Роман</t>
  </si>
  <si>
    <t>SberPay * Александр</t>
  </si>
  <si>
    <t>СБП * Даниил ракитин</t>
  </si>
  <si>
    <t>Банковская карта * ..</t>
  </si>
  <si>
    <t>SberPay * Оксана Беланова</t>
  </si>
  <si>
    <t>SberPay * Марина Першина</t>
  </si>
  <si>
    <t>Банковская карта * Алексей Захаров</t>
  </si>
  <si>
    <t>SberPay * Евгения Толстикова</t>
  </si>
  <si>
    <t>СБП * К</t>
  </si>
  <si>
    <t>Банковская карта * Анна Лазуренко</t>
  </si>
  <si>
    <t>Банковская карта * Юля Маслакова</t>
  </si>
  <si>
    <t>SberPay * Нел ли</t>
  </si>
  <si>
    <t>Банковская карта * Марина Русанова</t>
  </si>
  <si>
    <t>SberPay * Шпади Виктория</t>
  </si>
  <si>
    <t>Банковская карта * Ирина Гаврилова</t>
  </si>
  <si>
    <t>СБП * Alisa Avery</t>
  </si>
  <si>
    <t>SberPay * Ирина Пиунова</t>
  </si>
  <si>
    <t>SberPay * Асонова Мария</t>
  </si>
  <si>
    <t>Банковская карта * Елена Бысенкова</t>
  </si>
  <si>
    <t>SberPay * Tanja Go</t>
  </si>
  <si>
    <t>Банковская карта * Екатерина Корчагина</t>
  </si>
  <si>
    <t>СБП * Алиса Авери</t>
  </si>
  <si>
    <t>SberPay * глаша фомина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</si>
</sst>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2" borderId="1" applyNumberFormat="0" applyFont="0" applyProtection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14" fontId="0" fillId="0" borderId="6" xfId="0" applyNumberFormat="1" applyBorder="1"/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9">
    <cellStyle name="Обычный" xfId="0" builtinId="0"/>
    <cellStyle name="Обычный 2" xfId="1"/>
    <cellStyle name="Обычный 2 2" xfId="3"/>
    <cellStyle name="Обычный 2 2 2" xfId="7"/>
    <cellStyle name="Обычный 2 3" xfId="5"/>
    <cellStyle name="Примечание 2" xfId="2"/>
    <cellStyle name="Примечание 2 2" xfId="4"/>
    <cellStyle name="Примечание 2 2 2" xfId="8"/>
    <cellStyle name="Примечание 2 3" xfId="6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H13" sqref="H13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32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5" t="s">
        <v>13</v>
      </c>
      <c r="C12" s="46"/>
      <c r="D12" s="13">
        <v>390428.5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5" t="s">
        <v>14</v>
      </c>
      <c r="C15" s="46"/>
      <c r="D15" s="13">
        <f>D16+D18</f>
        <v>27673.200000000004</v>
      </c>
    </row>
    <row r="16" spans="2:4" ht="15" customHeight="1" x14ac:dyDescent="0.3">
      <c r="B16" s="15" t="s">
        <v>2</v>
      </c>
      <c r="C16" s="15"/>
      <c r="D16" s="14">
        <f>Доходы_Сбербанк!C15</f>
        <v>3510</v>
      </c>
    </row>
    <row r="17" spans="2:5" ht="15" customHeight="1" x14ac:dyDescent="0.3">
      <c r="B17" s="29" t="s">
        <v>26</v>
      </c>
      <c r="C17" s="30"/>
      <c r="D17" s="31">
        <v>0</v>
      </c>
      <c r="E17" s="32"/>
    </row>
    <row r="18" spans="2:5" ht="15" customHeight="1" x14ac:dyDescent="0.3">
      <c r="B18" s="47" t="s">
        <v>1</v>
      </c>
      <c r="C18" s="48"/>
      <c r="D18" s="14">
        <f>Доходы_ЮMoney!E39</f>
        <v>24163.200000000004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5" t="s">
        <v>15</v>
      </c>
      <c r="C20" s="46"/>
      <c r="D20" s="13">
        <f>SUM(D21,D23)</f>
        <v>36220</v>
      </c>
    </row>
    <row r="21" spans="2:5" ht="15" customHeight="1" x14ac:dyDescent="0.3">
      <c r="B21" s="47" t="s">
        <v>19</v>
      </c>
      <c r="C21" s="48"/>
      <c r="D21" s="14">
        <f>Расходы!D15</f>
        <v>36220</v>
      </c>
    </row>
    <row r="22" spans="2:5" ht="15" customHeight="1" x14ac:dyDescent="0.3">
      <c r="B22" s="29" t="s">
        <v>26</v>
      </c>
      <c r="C22" s="30"/>
      <c r="D22" s="31">
        <v>0</v>
      </c>
    </row>
    <row r="23" spans="2:5" ht="14.4" customHeight="1" x14ac:dyDescent="0.3">
      <c r="B23" s="47" t="s">
        <v>3</v>
      </c>
      <c r="C23" s="48"/>
      <c r="D23" s="14">
        <f>Расходы!D18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5" t="s">
        <v>16</v>
      </c>
      <c r="C25" s="46"/>
      <c r="D25" s="13">
        <f>D12+D15-D20</f>
        <v>381881.7</v>
      </c>
    </row>
    <row r="26" spans="2:5" x14ac:dyDescent="0.3">
      <c r="B26" s="29" t="s">
        <v>26</v>
      </c>
      <c r="C26" s="30"/>
      <c r="D26" s="38">
        <f>D13+D17-D22</f>
        <v>15356.990000000002</v>
      </c>
    </row>
    <row r="28" spans="2:5" x14ac:dyDescent="0.3">
      <c r="D28" s="41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zoomScale="90" zoomScaleNormal="90" workbookViewId="0">
      <selection activeCell="B33" sqref="B33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32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9" t="s">
        <v>19</v>
      </c>
      <c r="C12" s="50"/>
      <c r="D12" s="18"/>
    </row>
    <row r="13" spans="2:4" s="33" customFormat="1" x14ac:dyDescent="0.3">
      <c r="B13" s="35">
        <v>45888</v>
      </c>
      <c r="C13" s="44" t="s">
        <v>34</v>
      </c>
      <c r="D13" s="34">
        <v>20020</v>
      </c>
    </row>
    <row r="14" spans="2:4" s="33" customFormat="1" x14ac:dyDescent="0.3">
      <c r="B14" s="42">
        <v>45899</v>
      </c>
      <c r="C14" s="40" t="s">
        <v>33</v>
      </c>
      <c r="D14" s="34">
        <v>16200</v>
      </c>
    </row>
    <row r="15" spans="2:4" x14ac:dyDescent="0.3">
      <c r="B15" s="51" t="s">
        <v>7</v>
      </c>
      <c r="C15" s="51"/>
      <c r="D15" s="21">
        <f>SUM(D13:D14)</f>
        <v>36220</v>
      </c>
    </row>
    <row r="16" spans="2:4" x14ac:dyDescent="0.3">
      <c r="B16" s="49" t="s">
        <v>3</v>
      </c>
      <c r="C16" s="50"/>
      <c r="D16" s="18"/>
    </row>
    <row r="17" spans="2:4" x14ac:dyDescent="0.3">
      <c r="B17" s="35"/>
      <c r="C17" s="39"/>
      <c r="D17" s="19"/>
    </row>
    <row r="18" spans="2:4" x14ac:dyDescent="0.3">
      <c r="B18" s="51" t="s">
        <v>7</v>
      </c>
      <c r="C18" s="51"/>
      <c r="D18" s="21">
        <f>SUM(D17:D17)</f>
        <v>0</v>
      </c>
    </row>
  </sheetData>
  <mergeCells count="4">
    <mergeCell ref="B12:C12"/>
    <mergeCell ref="B15:C15"/>
    <mergeCell ref="B16:C16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zoomScale="90" zoomScaleNormal="90" workbookViewId="0">
      <selection activeCell="D15" sqref="D15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2" t="s">
        <v>23</v>
      </c>
      <c r="D8" s="53"/>
      <c r="E8" s="9"/>
    </row>
    <row r="9" spans="2:5" ht="16.2" customHeight="1" x14ac:dyDescent="0.35">
      <c r="B9" s="1"/>
      <c r="C9" s="52" t="s">
        <v>32</v>
      </c>
      <c r="D9" s="53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45870</v>
      </c>
      <c r="C12" s="19">
        <v>3000</v>
      </c>
      <c r="D12" s="40" t="s">
        <v>30</v>
      </c>
      <c r="E12" s="34" t="s">
        <v>27</v>
      </c>
    </row>
    <row r="13" spans="2:5" s="33" customFormat="1" ht="14.4" customHeight="1" x14ac:dyDescent="0.3">
      <c r="B13" s="42">
        <v>45871</v>
      </c>
      <c r="C13" s="34">
        <v>500</v>
      </c>
      <c r="D13" s="40" t="s">
        <v>29</v>
      </c>
      <c r="E13" s="34" t="s">
        <v>27</v>
      </c>
    </row>
    <row r="14" spans="2:5" s="33" customFormat="1" ht="14.4" customHeight="1" x14ac:dyDescent="0.3">
      <c r="B14" s="42">
        <v>45897</v>
      </c>
      <c r="C14" s="34">
        <v>10</v>
      </c>
      <c r="D14" s="40" t="s">
        <v>35</v>
      </c>
      <c r="E14" s="34" t="s">
        <v>27</v>
      </c>
    </row>
    <row r="15" spans="2:5" x14ac:dyDescent="0.3">
      <c r="B15" s="24" t="s">
        <v>7</v>
      </c>
      <c r="C15" s="21">
        <f>SUM(C12:C14)</f>
        <v>3510</v>
      </c>
      <c r="D15" s="24"/>
      <c r="E15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90" zoomScaleNormal="90" workbookViewId="0">
      <selection activeCell="E12" sqref="E12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2" t="s">
        <v>10</v>
      </c>
      <c r="D8" s="53"/>
      <c r="E8" s="53"/>
      <c r="F8" s="53"/>
      <c r="G8" s="9"/>
    </row>
    <row r="9" spans="2:7" ht="16.2" customHeight="1" x14ac:dyDescent="0.35">
      <c r="B9" s="1"/>
      <c r="C9" s="52" t="s">
        <v>32</v>
      </c>
      <c r="D9" s="53"/>
      <c r="E9" s="53"/>
      <c r="F9" s="53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45869.764027777775</v>
      </c>
      <c r="C12" s="35">
        <v>45870</v>
      </c>
      <c r="D12" s="34">
        <v>500</v>
      </c>
      <c r="E12" s="34">
        <v>486</v>
      </c>
      <c r="F12" s="39" t="s">
        <v>31</v>
      </c>
      <c r="G12" s="34" t="s">
        <v>27</v>
      </c>
    </row>
    <row r="13" spans="2:7" s="33" customFormat="1" x14ac:dyDescent="0.3">
      <c r="B13" s="35">
        <v>45870.456365740742</v>
      </c>
      <c r="C13" s="42">
        <v>45873</v>
      </c>
      <c r="D13" s="34">
        <v>1000</v>
      </c>
      <c r="E13" s="34">
        <v>972</v>
      </c>
      <c r="F13" s="39" t="s">
        <v>36</v>
      </c>
      <c r="G13" s="34" t="s">
        <v>27</v>
      </c>
    </row>
    <row r="14" spans="2:7" s="33" customFormat="1" x14ac:dyDescent="0.3">
      <c r="B14" s="35">
        <v>45870.866261574076</v>
      </c>
      <c r="C14" s="42">
        <v>45873</v>
      </c>
      <c r="D14" s="34">
        <v>1000</v>
      </c>
      <c r="E14" s="34">
        <v>996</v>
      </c>
      <c r="F14" s="39" t="s">
        <v>37</v>
      </c>
      <c r="G14" s="34" t="s">
        <v>27</v>
      </c>
    </row>
    <row r="15" spans="2:7" s="33" customFormat="1" x14ac:dyDescent="0.3">
      <c r="B15" s="35">
        <v>45871.01090277778</v>
      </c>
      <c r="C15" s="42">
        <v>45873</v>
      </c>
      <c r="D15" s="34">
        <v>500</v>
      </c>
      <c r="E15" s="34">
        <v>486</v>
      </c>
      <c r="F15" s="39" t="s">
        <v>38</v>
      </c>
      <c r="G15" s="34" t="s">
        <v>27</v>
      </c>
    </row>
    <row r="16" spans="2:7" s="33" customFormat="1" x14ac:dyDescent="0.3">
      <c r="B16" s="42">
        <v>45872.528877314813</v>
      </c>
      <c r="C16" s="42">
        <v>45873</v>
      </c>
      <c r="D16" s="34">
        <v>1000</v>
      </c>
      <c r="E16" s="34">
        <v>972</v>
      </c>
      <c r="F16" s="43" t="s">
        <v>39</v>
      </c>
      <c r="G16" s="34" t="s">
        <v>27</v>
      </c>
    </row>
    <row r="17" spans="2:7" s="33" customFormat="1" x14ac:dyDescent="0.3">
      <c r="B17" s="35">
        <v>45875.656504629631</v>
      </c>
      <c r="C17" s="42">
        <v>45876</v>
      </c>
      <c r="D17" s="34">
        <v>500</v>
      </c>
      <c r="E17" s="34">
        <v>498</v>
      </c>
      <c r="F17" s="39" t="s">
        <v>40</v>
      </c>
      <c r="G17" s="34" t="s">
        <v>27</v>
      </c>
    </row>
    <row r="18" spans="2:7" s="33" customFormat="1" x14ac:dyDescent="0.3">
      <c r="B18" s="35">
        <v>45877.887303240743</v>
      </c>
      <c r="C18" s="42">
        <v>45880</v>
      </c>
      <c r="D18" s="34">
        <v>100</v>
      </c>
      <c r="E18" s="34">
        <v>97.2</v>
      </c>
      <c r="F18" s="39" t="s">
        <v>41</v>
      </c>
      <c r="G18" s="34" t="s">
        <v>27</v>
      </c>
    </row>
    <row r="19" spans="2:7" s="33" customFormat="1" x14ac:dyDescent="0.3">
      <c r="B19" s="35">
        <v>45883.445763888885</v>
      </c>
      <c r="C19" s="42">
        <v>45884</v>
      </c>
      <c r="D19" s="34">
        <v>3000</v>
      </c>
      <c r="E19" s="34">
        <v>2916</v>
      </c>
      <c r="F19" s="39" t="s">
        <v>42</v>
      </c>
      <c r="G19" s="34" t="s">
        <v>27</v>
      </c>
    </row>
    <row r="20" spans="2:7" s="33" customFormat="1" x14ac:dyDescent="0.3">
      <c r="B20" s="35">
        <v>45884.588726851849</v>
      </c>
      <c r="C20" s="42">
        <v>45887</v>
      </c>
      <c r="D20" s="34">
        <v>500</v>
      </c>
      <c r="E20" s="34">
        <v>486</v>
      </c>
      <c r="F20" s="39" t="s">
        <v>43</v>
      </c>
      <c r="G20" s="34" t="s">
        <v>27</v>
      </c>
    </row>
    <row r="21" spans="2:7" s="33" customFormat="1" x14ac:dyDescent="0.3">
      <c r="B21" s="35">
        <v>45885.851400462961</v>
      </c>
      <c r="C21" s="42">
        <v>45887</v>
      </c>
      <c r="D21" s="34">
        <v>300</v>
      </c>
      <c r="E21" s="34">
        <v>291.60000000000002</v>
      </c>
      <c r="F21" s="39" t="s">
        <v>44</v>
      </c>
      <c r="G21" s="34" t="s">
        <v>27</v>
      </c>
    </row>
    <row r="22" spans="2:7" s="33" customFormat="1" x14ac:dyDescent="0.3">
      <c r="B22" s="35">
        <v>45885.856909722221</v>
      </c>
      <c r="C22" s="42">
        <v>45887</v>
      </c>
      <c r="D22" s="34">
        <v>500</v>
      </c>
      <c r="E22" s="34">
        <v>486</v>
      </c>
      <c r="F22" s="39" t="s">
        <v>45</v>
      </c>
      <c r="G22" s="34" t="s">
        <v>27</v>
      </c>
    </row>
    <row r="23" spans="2:7" s="33" customFormat="1" x14ac:dyDescent="0.3">
      <c r="B23" s="35">
        <v>45885.877210648148</v>
      </c>
      <c r="C23" s="42">
        <v>45887</v>
      </c>
      <c r="D23" s="34">
        <v>1000</v>
      </c>
      <c r="E23" s="34">
        <v>996</v>
      </c>
      <c r="F23" s="39" t="s">
        <v>46</v>
      </c>
      <c r="G23" s="34" t="s">
        <v>27</v>
      </c>
    </row>
    <row r="24" spans="2:7" s="33" customFormat="1" x14ac:dyDescent="0.3">
      <c r="B24" s="35">
        <v>45885.901909722219</v>
      </c>
      <c r="C24" s="42">
        <v>45887</v>
      </c>
      <c r="D24" s="34">
        <v>300</v>
      </c>
      <c r="E24" s="34">
        <v>291.60000000000002</v>
      </c>
      <c r="F24" s="39" t="s">
        <v>47</v>
      </c>
      <c r="G24" s="34" t="s">
        <v>27</v>
      </c>
    </row>
    <row r="25" spans="2:7" s="33" customFormat="1" x14ac:dyDescent="0.3">
      <c r="B25" s="35">
        <v>45885.906712962962</v>
      </c>
      <c r="C25" s="42">
        <v>45887</v>
      </c>
      <c r="D25" s="34">
        <v>300</v>
      </c>
      <c r="E25" s="34">
        <v>291.60000000000002</v>
      </c>
      <c r="F25" s="39" t="s">
        <v>48</v>
      </c>
      <c r="G25" s="34" t="s">
        <v>27</v>
      </c>
    </row>
    <row r="26" spans="2:7" s="33" customFormat="1" x14ac:dyDescent="0.3">
      <c r="B26" s="35">
        <v>45885.940243055556</v>
      </c>
      <c r="C26" s="42">
        <v>45887</v>
      </c>
      <c r="D26" s="34">
        <v>100</v>
      </c>
      <c r="E26" s="34">
        <v>97.2</v>
      </c>
      <c r="F26" s="39" t="s">
        <v>49</v>
      </c>
      <c r="G26" s="34" t="s">
        <v>27</v>
      </c>
    </row>
    <row r="27" spans="2:7" s="33" customFormat="1" x14ac:dyDescent="0.3">
      <c r="B27" s="35">
        <v>45886.223240740743</v>
      </c>
      <c r="C27" s="42">
        <v>45887</v>
      </c>
      <c r="D27" s="34">
        <v>300</v>
      </c>
      <c r="E27" s="34">
        <v>291.60000000000002</v>
      </c>
      <c r="F27" s="39" t="s">
        <v>50</v>
      </c>
      <c r="G27" s="34" t="s">
        <v>27</v>
      </c>
    </row>
    <row r="28" spans="2:7" s="33" customFormat="1" x14ac:dyDescent="0.3">
      <c r="B28" s="35">
        <v>45886.335659722223</v>
      </c>
      <c r="C28" s="42">
        <v>45887</v>
      </c>
      <c r="D28" s="34">
        <v>1000</v>
      </c>
      <c r="E28" s="34">
        <v>972</v>
      </c>
      <c r="F28" s="39" t="s">
        <v>51</v>
      </c>
      <c r="G28" s="34" t="s">
        <v>27</v>
      </c>
    </row>
    <row r="29" spans="2:7" s="33" customFormat="1" x14ac:dyDescent="0.3">
      <c r="B29" s="35">
        <v>45886.504791666666</v>
      </c>
      <c r="C29" s="42">
        <v>45887</v>
      </c>
      <c r="D29" s="34">
        <v>500</v>
      </c>
      <c r="E29" s="34">
        <v>486</v>
      </c>
      <c r="F29" s="39" t="s">
        <v>52</v>
      </c>
      <c r="G29" s="34" t="s">
        <v>27</v>
      </c>
    </row>
    <row r="30" spans="2:7" s="33" customFormat="1" x14ac:dyDescent="0.3">
      <c r="B30" s="35">
        <v>45886.804375</v>
      </c>
      <c r="C30" s="42">
        <v>45887</v>
      </c>
      <c r="D30" s="34">
        <v>1000</v>
      </c>
      <c r="E30" s="34">
        <v>996</v>
      </c>
      <c r="F30" s="39" t="s">
        <v>53</v>
      </c>
      <c r="G30" s="34" t="s">
        <v>27</v>
      </c>
    </row>
    <row r="31" spans="2:7" s="33" customFormat="1" x14ac:dyDescent="0.3">
      <c r="B31" s="35">
        <v>45887.528726851851</v>
      </c>
      <c r="C31" s="42">
        <v>45888</v>
      </c>
      <c r="D31" s="34">
        <v>1000</v>
      </c>
      <c r="E31" s="34">
        <v>972</v>
      </c>
      <c r="F31" s="39" t="s">
        <v>54</v>
      </c>
      <c r="G31" s="34" t="s">
        <v>27</v>
      </c>
    </row>
    <row r="32" spans="2:7" s="33" customFormat="1" x14ac:dyDescent="0.3">
      <c r="B32" s="35">
        <v>45888.655081018522</v>
      </c>
      <c r="C32" s="42">
        <v>45889</v>
      </c>
      <c r="D32" s="34">
        <v>1000</v>
      </c>
      <c r="E32" s="34">
        <v>972</v>
      </c>
      <c r="F32" s="39" t="s">
        <v>55</v>
      </c>
      <c r="G32" s="34" t="s">
        <v>27</v>
      </c>
    </row>
    <row r="33" spans="2:7" s="33" customFormat="1" x14ac:dyDescent="0.3">
      <c r="B33" s="35">
        <v>45888.96429398148</v>
      </c>
      <c r="C33" s="42">
        <v>45889</v>
      </c>
      <c r="D33" s="34">
        <v>2000</v>
      </c>
      <c r="E33" s="34">
        <v>1992</v>
      </c>
      <c r="F33" s="39" t="s">
        <v>28</v>
      </c>
      <c r="G33" s="34" t="s">
        <v>27</v>
      </c>
    </row>
    <row r="34" spans="2:7" s="33" customFormat="1" x14ac:dyDescent="0.3">
      <c r="B34" s="35">
        <v>45890.73164351852</v>
      </c>
      <c r="C34" s="42">
        <v>45891</v>
      </c>
      <c r="D34" s="34">
        <v>500</v>
      </c>
      <c r="E34" s="34">
        <v>486</v>
      </c>
      <c r="F34" s="39" t="s">
        <v>56</v>
      </c>
      <c r="G34" s="34" t="s">
        <v>27</v>
      </c>
    </row>
    <row r="35" spans="2:7" s="33" customFormat="1" x14ac:dyDescent="0.3">
      <c r="B35" s="35">
        <v>45891.029456018521</v>
      </c>
      <c r="C35" s="35">
        <v>45894</v>
      </c>
      <c r="D35" s="34">
        <v>1000</v>
      </c>
      <c r="E35" s="34">
        <v>972</v>
      </c>
      <c r="F35" s="39" t="s">
        <v>57</v>
      </c>
      <c r="G35" s="34" t="s">
        <v>27</v>
      </c>
    </row>
    <row r="36" spans="2:7" s="33" customFormat="1" x14ac:dyDescent="0.3">
      <c r="B36" s="35">
        <v>45891.479432870372</v>
      </c>
      <c r="C36" s="42">
        <v>45894</v>
      </c>
      <c r="D36" s="34">
        <v>500</v>
      </c>
      <c r="E36" s="34">
        <v>486</v>
      </c>
      <c r="F36" s="39" t="s">
        <v>58</v>
      </c>
      <c r="G36" s="34" t="s">
        <v>27</v>
      </c>
    </row>
    <row r="37" spans="2:7" s="33" customFormat="1" x14ac:dyDescent="0.3">
      <c r="B37" s="35">
        <v>45894.938368055555</v>
      </c>
      <c r="C37" s="42">
        <v>45895</v>
      </c>
      <c r="D37" s="34">
        <v>5000</v>
      </c>
      <c r="E37" s="34">
        <v>4980</v>
      </c>
      <c r="F37" s="39" t="s">
        <v>59</v>
      </c>
      <c r="G37" s="34" t="s">
        <v>27</v>
      </c>
    </row>
    <row r="38" spans="2:7" s="33" customFormat="1" x14ac:dyDescent="0.3">
      <c r="B38" s="35">
        <v>45895.413587962961</v>
      </c>
      <c r="C38" s="42">
        <v>45896</v>
      </c>
      <c r="D38" s="34">
        <v>200</v>
      </c>
      <c r="E38" s="34">
        <v>194.4</v>
      </c>
      <c r="F38" s="39" t="s">
        <v>60</v>
      </c>
      <c r="G38" s="34" t="s">
        <v>27</v>
      </c>
    </row>
    <row r="39" spans="2:7" x14ac:dyDescent="0.3">
      <c r="B39" s="54" t="s">
        <v>7</v>
      </c>
      <c r="C39" s="55"/>
      <c r="D39" s="21"/>
      <c r="E39" s="21">
        <f>SUM(E12:E38)</f>
        <v>24163.200000000004</v>
      </c>
      <c r="F39" s="24"/>
      <c r="G39" s="24"/>
    </row>
  </sheetData>
  <sortState ref="B12:G34">
    <sortCondition ref="B12:B34"/>
  </sortState>
  <mergeCells count="3">
    <mergeCell ref="C8:F8"/>
    <mergeCell ref="C9:F9"/>
    <mergeCell ref="B39:C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2025-09-07T16:46:52Z</dcterms:modified>
</cp:coreProperties>
</file>