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Доходы_Сбербанк!$B$11:$E$17</definedName>
    <definedName name="_xlnm._FilterDatabase" localSheetId="3" hidden="1">Доходы_ЮMoney!$B$11:$H$11</definedName>
  </definedNames>
  <calcPr calcId="162913"/>
</workbook>
</file>

<file path=xl/calcChain.xml><?xml version="1.0" encoding="utf-8"?>
<calcChain xmlns="http://schemas.openxmlformats.org/spreadsheetml/2006/main">
  <c r="D16" i="8" l="1"/>
  <c r="D26" i="1"/>
  <c r="E38" i="11" l="1"/>
  <c r="C17" i="10" l="1"/>
  <c r="D16" i="1" s="1"/>
  <c r="D18" i="1" l="1"/>
  <c r="D15" i="1" l="1"/>
  <c r="D19" i="8"/>
  <c r="D23" i="1" s="1"/>
  <c r="D21" i="1"/>
  <c r="D20" i="1" l="1"/>
  <c r="D25" i="1" s="1"/>
</calcChain>
</file>

<file path=xl/sharedStrings.xml><?xml version="1.0" encoding="utf-8"?>
<sst xmlns="http://schemas.openxmlformats.org/spreadsheetml/2006/main" count="118" uniqueCount="63">
  <si>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</si>
  <si>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</si>
  <si>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</si>
  <si>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</si>
  <si>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</si>
  <si>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</si>
  <si>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</si>
  <si>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</si>
  <si>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</si>
  <si>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</si>
  <si>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</si>
  <si>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</si>
  <si>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</si>
  <si>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</si>
  <si>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</si>
  <si>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</si>
  <si>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</si>
  <si>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</si>
  <si>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</si>
  <si>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</si>
  <si>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</si>
  <si>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</si>
  <si>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</si>
  <si>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</si>
  <si>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</si>
  <si>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</si>
  <si>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</si>
  <si>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Благотворительное пожертвование</t>
  </si>
  <si>
    <t>СБП * Таиса</t>
  </si>
  <si>
    <t>ЛАРШИНА ЕКАТЕРИНА МИХАЙЛОВНА</t>
  </si>
  <si>
    <t>РУТКИС МАРИЯ АНДРЕЕВНА</t>
  </si>
  <si>
    <t>SberPay * Анастасия Борискина</t>
  </si>
  <si>
    <t>СБП * Анастасия Борискина</t>
  </si>
  <si>
    <t>SberPay * Инна Вербова</t>
  </si>
  <si>
    <t>за июль 2025 года</t>
  </si>
  <si>
    <t>ООО "СЭЙВВ ГРУПП"</t>
  </si>
  <si>
    <t>КЕНЗЕЕВА ГИЛЯНА ВЯЧЕСЛАВОВНА</t>
  </si>
  <si>
    <t>САВИНОВА ЛИЛИЯ ДМИТРИЕВНА</t>
  </si>
  <si>
    <t>Покупка корма Royal canin Dog Maxi Adult - собака Диксон</t>
  </si>
  <si>
    <t>Посещение врача невролога - собака Дюшес</t>
  </si>
  <si>
    <t>Посещение врача невролога - собака Брюс</t>
  </si>
  <si>
    <t>Банковская карта * Евгения Шевченко</t>
  </si>
  <si>
    <t>SberPay * Мария Асонова</t>
  </si>
  <si>
    <t>Банковская карта * Roman Demochkin</t>
  </si>
  <si>
    <t>SberPay * Кузнецова Дарья</t>
  </si>
  <si>
    <t>СБП * Штефанова Оксана</t>
  </si>
  <si>
    <t>СБП * Кравцов Дмитрий</t>
  </si>
  <si>
    <t>СБП * Taisa</t>
  </si>
  <si>
    <t>Банковская карта * Мира Никишенькина</t>
  </si>
  <si>
    <t>SberPay * О</t>
  </si>
  <si>
    <t>СБП * Ivan</t>
  </si>
  <si>
    <t>SberPay * Ирина Медведева</t>
  </si>
  <si>
    <t>SberPay * Марина Шапкина</t>
  </si>
  <si>
    <t>СБП * Диана А.</t>
  </si>
  <si>
    <t>Банковская карта * Gulya</t>
  </si>
  <si>
    <t>СБП * Диана</t>
  </si>
  <si>
    <t>SberPay * Ирина Вишневская</t>
  </si>
  <si>
    <t>Банковская карта * Александра Железкова</t>
  </si>
  <si>
    <t>SberPay * Вероника</t>
  </si>
  <si>
    <t>Банковская карта * Елизавета Тарасова</t>
  </si>
  <si>
    <t>СБП * Анастасия Понятовская</t>
  </si>
  <si>
    <t>СБП * Станислав Рассыпнов</t>
  </si>
  <si>
    <t>SberPay * Александр Блинов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</si>
</sst>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2" borderId="1" applyNumberFormat="0" applyFont="0" applyProtection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164" fontId="8" fillId="4" borderId="4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vertical="center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0" fillId="0" borderId="6" xfId="0" applyBorder="1"/>
    <xf numFmtId="0" fontId="4" fillId="3" borderId="6" xfId="0" applyFont="1" applyFill="1" applyBorder="1" applyAlignment="1">
      <alignment horizontal="center" vertical="center"/>
    </xf>
    <xf numFmtId="164" fontId="13" fillId="4" borderId="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3" fillId="4" borderId="6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0" fontId="6" fillId="4" borderId="2" xfId="0" applyFont="1" applyFill="1" applyBorder="1" applyAlignment="1">
      <alignment horizontal="left" vertical="center" indent="2"/>
    </xf>
    <xf numFmtId="0" fontId="6" fillId="4" borderId="3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horizontal="right" vertical="center"/>
    </xf>
    <xf numFmtId="0" fontId="14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0" fontId="6" fillId="4" borderId="2" xfId="0" applyFont="1" applyFill="1" applyBorder="1" applyAlignment="1">
      <alignment horizontal="left" vertical="center" indent="2"/>
    </xf>
    <xf numFmtId="0" fontId="6" fillId="4" borderId="3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horizontal="right" vertical="center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4" fontId="0" fillId="0" borderId="0" xfId="0" applyNumberFormat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0" fillId="0" borderId="6" xfId="0" applyNumberFormat="1" applyBorder="1"/>
    <xf numFmtId="0" fontId="7" fillId="0" borderId="6" xfId="0" applyFont="1" applyBorder="1"/>
    <xf numFmtId="0" fontId="7" fillId="0" borderId="6" xfId="0" applyFont="1" applyBorder="1" applyAlignment="1">
      <alignment wrapText="1"/>
    </xf>
  </cellXfs>
  <cellStyles count="9">
    <cellStyle name="Обычный" xfId="0" builtinId="0"/>
    <cellStyle name="Обычный 2" xfId="1"/>
    <cellStyle name="Обычный 2 2" xfId="3"/>
    <cellStyle name="Обычный 2 2 2" xfId="7"/>
    <cellStyle name="Обычный 2 3" xfId="5"/>
    <cellStyle name="Примечание 2" xfId="2"/>
    <cellStyle name="Примечание 2 2" xfId="4"/>
    <cellStyle name="Примечание 2 2 2" xfId="8"/>
    <cellStyle name="Примечание 2 3" xfId="6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abSelected="1" zoomScale="90" zoomScaleNormal="90" workbookViewId="0">
      <selection activeCell="C16" sqref="C16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34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2" t="s">
        <v>13</v>
      </c>
      <c r="C12" s="43"/>
      <c r="D12" s="13">
        <v>372146.77999999997</v>
      </c>
    </row>
    <row r="13" spans="2:4" s="33" customFormat="1" ht="15" customHeight="1" x14ac:dyDescent="0.3">
      <c r="B13" s="36" t="s">
        <v>26</v>
      </c>
      <c r="C13" s="37"/>
      <c r="D13" s="38">
        <v>15356.990000000002</v>
      </c>
    </row>
    <row r="14" spans="2:4" ht="15" customHeight="1" x14ac:dyDescent="0.3">
      <c r="B14" s="4"/>
      <c r="C14" s="5"/>
      <c r="D14" s="6" t="s">
        <v>0</v>
      </c>
    </row>
    <row r="15" spans="2:4" ht="15" customHeight="1" x14ac:dyDescent="0.3">
      <c r="B15" s="42" t="s">
        <v>14</v>
      </c>
      <c r="C15" s="43"/>
      <c r="D15" s="13">
        <f>D16+D18</f>
        <v>34341.72</v>
      </c>
    </row>
    <row r="16" spans="2:4" ht="15" customHeight="1" x14ac:dyDescent="0.3">
      <c r="B16" s="15" t="s">
        <v>2</v>
      </c>
      <c r="C16" s="15"/>
      <c r="D16" s="14">
        <f>Доходы_Сбербанк!C17</f>
        <v>19500</v>
      </c>
    </row>
    <row r="17" spans="2:5" ht="15" customHeight="1" x14ac:dyDescent="0.3">
      <c r="B17" s="29" t="s">
        <v>26</v>
      </c>
      <c r="C17" s="30"/>
      <c r="D17" s="31">
        <v>0</v>
      </c>
      <c r="E17" s="32"/>
    </row>
    <row r="18" spans="2:5" ht="15" customHeight="1" x14ac:dyDescent="0.3">
      <c r="B18" s="44" t="s">
        <v>1</v>
      </c>
      <c r="C18" s="45"/>
      <c r="D18" s="14">
        <f>Доходы_ЮMoney!E38</f>
        <v>14841.720000000001</v>
      </c>
    </row>
    <row r="19" spans="2:5" ht="15" customHeight="1" x14ac:dyDescent="0.3">
      <c r="B19" s="7"/>
      <c r="C19" s="7"/>
      <c r="D19" s="8"/>
    </row>
    <row r="20" spans="2:5" ht="15" customHeight="1" x14ac:dyDescent="0.3">
      <c r="B20" s="42" t="s">
        <v>15</v>
      </c>
      <c r="C20" s="43"/>
      <c r="D20" s="13">
        <f>SUM(D21,D23)</f>
        <v>16060</v>
      </c>
    </row>
    <row r="21" spans="2:5" ht="15" customHeight="1" x14ac:dyDescent="0.3">
      <c r="B21" s="44" t="s">
        <v>19</v>
      </c>
      <c r="C21" s="45"/>
      <c r="D21" s="14">
        <f>Расходы!D16</f>
        <v>16060</v>
      </c>
    </row>
    <row r="22" spans="2:5" ht="15" customHeight="1" x14ac:dyDescent="0.3">
      <c r="B22" s="29" t="s">
        <v>26</v>
      </c>
      <c r="C22" s="30"/>
      <c r="D22" s="31">
        <v>0</v>
      </c>
    </row>
    <row r="23" spans="2:5" ht="14.4" customHeight="1" x14ac:dyDescent="0.3">
      <c r="B23" s="44" t="s">
        <v>3</v>
      </c>
      <c r="C23" s="45"/>
      <c r="D23" s="14">
        <f>Расходы!D19</f>
        <v>0</v>
      </c>
    </row>
    <row r="24" spans="2:5" ht="15" customHeight="1" x14ac:dyDescent="0.3">
      <c r="B24" s="4"/>
      <c r="C24" s="5"/>
      <c r="D24" s="6"/>
    </row>
    <row r="25" spans="2:5" ht="15" customHeight="1" x14ac:dyDescent="0.3">
      <c r="B25" s="42" t="s">
        <v>16</v>
      </c>
      <c r="C25" s="43"/>
      <c r="D25" s="13">
        <f>D12+D15-D20</f>
        <v>390428.5</v>
      </c>
    </row>
    <row r="26" spans="2:5" x14ac:dyDescent="0.3">
      <c r="B26" s="29" t="s">
        <v>26</v>
      </c>
      <c r="C26" s="30"/>
      <c r="D26" s="38">
        <f>D13+D17-D22</f>
        <v>15356.990000000002</v>
      </c>
    </row>
    <row r="28" spans="2:5" x14ac:dyDescent="0.3">
      <c r="D28" s="41"/>
    </row>
  </sheetData>
  <mergeCells count="7">
    <mergeCell ref="B25:C25"/>
    <mergeCell ref="B23:C23"/>
    <mergeCell ref="B20:C20"/>
    <mergeCell ref="B21:C21"/>
    <mergeCell ref="B12:C12"/>
    <mergeCell ref="B15:C15"/>
    <mergeCell ref="B18:C18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zoomScale="90" zoomScaleNormal="90" workbookViewId="0">
      <selection activeCell="B17" sqref="B17:C17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34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6" t="s">
        <v>19</v>
      </c>
      <c r="C12" s="47"/>
      <c r="D12" s="18"/>
    </row>
    <row r="13" spans="2:4" s="33" customFormat="1" x14ac:dyDescent="0.3">
      <c r="B13" s="35">
        <v>45862.507326388732</v>
      </c>
      <c r="C13" s="54" t="s">
        <v>38</v>
      </c>
      <c r="D13" s="34">
        <v>7900</v>
      </c>
    </row>
    <row r="14" spans="2:4" s="33" customFormat="1" x14ac:dyDescent="0.3">
      <c r="B14" s="35">
        <v>45867.999988425989</v>
      </c>
      <c r="C14" s="40" t="s">
        <v>39</v>
      </c>
      <c r="D14" s="34">
        <v>4080</v>
      </c>
    </row>
    <row r="15" spans="2:4" s="33" customFormat="1" x14ac:dyDescent="0.3">
      <c r="B15" s="35">
        <v>45867.999988425989</v>
      </c>
      <c r="C15" s="55" t="s">
        <v>40</v>
      </c>
      <c r="D15" s="34">
        <v>4080</v>
      </c>
    </row>
    <row r="16" spans="2:4" x14ac:dyDescent="0.3">
      <c r="B16" s="48" t="s">
        <v>7</v>
      </c>
      <c r="C16" s="48"/>
      <c r="D16" s="21">
        <f>SUM(D13:D15)</f>
        <v>16060</v>
      </c>
    </row>
    <row r="17" spans="2:4" x14ac:dyDescent="0.3">
      <c r="B17" s="46" t="s">
        <v>3</v>
      </c>
      <c r="C17" s="47"/>
      <c r="D17" s="18"/>
    </row>
    <row r="18" spans="2:4" x14ac:dyDescent="0.3">
      <c r="B18" s="35"/>
      <c r="C18" s="39"/>
      <c r="D18" s="19"/>
    </row>
    <row r="19" spans="2:4" x14ac:dyDescent="0.3">
      <c r="B19" s="48" t="s">
        <v>7</v>
      </c>
      <c r="C19" s="48"/>
      <c r="D19" s="21">
        <f>SUM(D18:D18)</f>
        <v>0</v>
      </c>
    </row>
  </sheetData>
  <mergeCells count="4">
    <mergeCell ref="B12:C12"/>
    <mergeCell ref="B16:C16"/>
    <mergeCell ref="B17:C17"/>
    <mergeCell ref="B19:C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zoomScale="90" zoomScaleNormal="90" workbookViewId="0">
      <selection activeCell="D21" sqref="D21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5.77734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49" t="s">
        <v>23</v>
      </c>
      <c r="D8" s="50"/>
      <c r="E8" s="9"/>
    </row>
    <row r="9" spans="2:5" ht="16.2" customHeight="1" x14ac:dyDescent="0.35">
      <c r="B9" s="1"/>
      <c r="C9" s="49" t="s">
        <v>34</v>
      </c>
      <c r="D9" s="50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45839.501122685149</v>
      </c>
      <c r="C12" s="19">
        <v>3000</v>
      </c>
      <c r="D12" s="40" t="s">
        <v>30</v>
      </c>
      <c r="E12" s="34" t="s">
        <v>27</v>
      </c>
    </row>
    <row r="13" spans="2:5" s="33" customFormat="1" ht="14.4" customHeight="1" x14ac:dyDescent="0.3">
      <c r="B13" s="35">
        <v>45840.569131944329</v>
      </c>
      <c r="C13" s="34">
        <v>500</v>
      </c>
      <c r="D13" s="40" t="s">
        <v>29</v>
      </c>
      <c r="E13" s="34" t="s">
        <v>27</v>
      </c>
    </row>
    <row r="14" spans="2:5" s="33" customFormat="1" ht="14.4" customHeight="1" x14ac:dyDescent="0.3">
      <c r="B14" s="35">
        <v>45847.228796296287</v>
      </c>
      <c r="C14" s="34">
        <v>15000</v>
      </c>
      <c r="D14" s="40" t="s">
        <v>35</v>
      </c>
      <c r="E14" s="34" t="s">
        <v>27</v>
      </c>
    </row>
    <row r="15" spans="2:5" s="33" customFormat="1" x14ac:dyDescent="0.3">
      <c r="B15" s="35">
        <v>45856.451192129403</v>
      </c>
      <c r="C15" s="34">
        <v>500</v>
      </c>
      <c r="D15" s="40" t="s">
        <v>36</v>
      </c>
      <c r="E15" s="34" t="s">
        <v>27</v>
      </c>
    </row>
    <row r="16" spans="2:5" s="33" customFormat="1" x14ac:dyDescent="0.3">
      <c r="B16" s="35">
        <v>45857.678298611194</v>
      </c>
      <c r="C16" s="34">
        <v>500</v>
      </c>
      <c r="D16" s="40" t="s">
        <v>37</v>
      </c>
      <c r="E16" s="34" t="s">
        <v>27</v>
      </c>
    </row>
    <row r="17" spans="2:5" x14ac:dyDescent="0.3">
      <c r="B17" s="24" t="s">
        <v>7</v>
      </c>
      <c r="C17" s="21">
        <f>SUM(C12:C16)</f>
        <v>19500</v>
      </c>
      <c r="D17" s="24"/>
      <c r="E17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zoomScale="90" zoomScaleNormal="90" workbookViewId="0">
      <selection activeCell="C37" sqref="C37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49" t="s">
        <v>10</v>
      </c>
      <c r="D8" s="50"/>
      <c r="E8" s="50"/>
      <c r="F8" s="50"/>
      <c r="G8" s="9"/>
    </row>
    <row r="9" spans="2:7" ht="16.2" customHeight="1" x14ac:dyDescent="0.35">
      <c r="B9" s="1"/>
      <c r="C9" s="49" t="s">
        <v>34</v>
      </c>
      <c r="D9" s="50"/>
      <c r="E9" s="50"/>
      <c r="F9" s="50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s="33" customFormat="1" x14ac:dyDescent="0.3">
      <c r="B12" s="35">
        <v>45838.709699074076</v>
      </c>
      <c r="C12" s="35">
        <v>45839</v>
      </c>
      <c r="D12" s="34">
        <v>500</v>
      </c>
      <c r="E12" s="34">
        <v>486</v>
      </c>
      <c r="F12" s="39" t="s">
        <v>31</v>
      </c>
      <c r="G12" s="34" t="s">
        <v>27</v>
      </c>
    </row>
    <row r="13" spans="2:7" s="33" customFormat="1" x14ac:dyDescent="0.3">
      <c r="B13" s="35">
        <v>45838.972395833334</v>
      </c>
      <c r="C13" s="53">
        <v>45839</v>
      </c>
      <c r="D13" s="34">
        <v>350</v>
      </c>
      <c r="E13" s="34">
        <v>340.2</v>
      </c>
      <c r="F13" s="39" t="s">
        <v>41</v>
      </c>
      <c r="G13" s="34" t="s">
        <v>27</v>
      </c>
    </row>
    <row r="14" spans="2:7" s="33" customFormat="1" x14ac:dyDescent="0.3">
      <c r="B14" s="35">
        <v>45839.844629629632</v>
      </c>
      <c r="C14" s="53">
        <v>45840</v>
      </c>
      <c r="D14" s="34">
        <v>500</v>
      </c>
      <c r="E14" s="34">
        <v>486</v>
      </c>
      <c r="F14" s="39" t="s">
        <v>42</v>
      </c>
      <c r="G14" s="34" t="s">
        <v>27</v>
      </c>
    </row>
    <row r="15" spans="2:7" s="33" customFormat="1" x14ac:dyDescent="0.3">
      <c r="B15" s="35">
        <v>45842.460439814815</v>
      </c>
      <c r="C15" s="35">
        <v>45845</v>
      </c>
      <c r="D15" s="34">
        <v>500</v>
      </c>
      <c r="E15" s="34">
        <v>486</v>
      </c>
      <c r="F15" s="39" t="s">
        <v>43</v>
      </c>
      <c r="G15" s="34" t="s">
        <v>27</v>
      </c>
    </row>
    <row r="16" spans="2:7" s="33" customFormat="1" x14ac:dyDescent="0.3">
      <c r="B16" s="35">
        <v>45842.47896990741</v>
      </c>
      <c r="C16" s="53">
        <v>45845</v>
      </c>
      <c r="D16" s="34">
        <v>1000</v>
      </c>
      <c r="E16" s="34">
        <v>972</v>
      </c>
      <c r="F16" s="39" t="s">
        <v>44</v>
      </c>
      <c r="G16" s="34" t="s">
        <v>27</v>
      </c>
    </row>
    <row r="17" spans="2:7" s="33" customFormat="1" x14ac:dyDescent="0.3">
      <c r="B17" s="35">
        <v>45843.482453703706</v>
      </c>
      <c r="C17" s="53">
        <v>45845</v>
      </c>
      <c r="D17" s="34">
        <v>300</v>
      </c>
      <c r="E17" s="34">
        <v>298.8</v>
      </c>
      <c r="F17" s="39" t="s">
        <v>45</v>
      </c>
      <c r="G17" s="34" t="s">
        <v>27</v>
      </c>
    </row>
    <row r="18" spans="2:7" s="33" customFormat="1" x14ac:dyDescent="0.3">
      <c r="B18" s="35">
        <v>45843.692708333336</v>
      </c>
      <c r="C18" s="53">
        <v>45845</v>
      </c>
      <c r="D18" s="34">
        <v>300</v>
      </c>
      <c r="E18" s="34">
        <v>298.8</v>
      </c>
      <c r="F18" s="39" t="s">
        <v>46</v>
      </c>
      <c r="G18" s="34" t="s">
        <v>27</v>
      </c>
    </row>
    <row r="19" spans="2:7" s="33" customFormat="1" x14ac:dyDescent="0.3">
      <c r="B19" s="35">
        <v>45845.390902777777</v>
      </c>
      <c r="C19" s="53">
        <v>45846</v>
      </c>
      <c r="D19" s="34">
        <v>1000</v>
      </c>
      <c r="E19" s="34">
        <v>996</v>
      </c>
      <c r="F19" s="39" t="s">
        <v>47</v>
      </c>
      <c r="G19" s="34" t="s">
        <v>27</v>
      </c>
    </row>
    <row r="20" spans="2:7" s="33" customFormat="1" x14ac:dyDescent="0.3">
      <c r="B20" s="35">
        <v>45845.710011574076</v>
      </c>
      <c r="C20" s="53">
        <v>45846</v>
      </c>
      <c r="D20" s="34">
        <v>300</v>
      </c>
      <c r="E20" s="34">
        <v>291.60000000000002</v>
      </c>
      <c r="F20" s="39" t="s">
        <v>48</v>
      </c>
      <c r="G20" s="34" t="s">
        <v>27</v>
      </c>
    </row>
    <row r="21" spans="2:7" s="33" customFormat="1" x14ac:dyDescent="0.3">
      <c r="B21" s="35">
        <v>45852.253587962965</v>
      </c>
      <c r="C21" s="35">
        <v>45853</v>
      </c>
      <c r="D21" s="34">
        <v>1000</v>
      </c>
      <c r="E21" s="34">
        <v>972</v>
      </c>
      <c r="F21" s="39" t="s">
        <v>33</v>
      </c>
      <c r="G21" s="34" t="s">
        <v>27</v>
      </c>
    </row>
    <row r="22" spans="2:7" s="33" customFormat="1" x14ac:dyDescent="0.3">
      <c r="B22" s="35">
        <v>45852.822141203702</v>
      </c>
      <c r="C22" s="53">
        <v>45853</v>
      </c>
      <c r="D22" s="34">
        <v>1000</v>
      </c>
      <c r="E22" s="34">
        <v>972</v>
      </c>
      <c r="F22" s="39" t="s">
        <v>49</v>
      </c>
      <c r="G22" s="34" t="s">
        <v>27</v>
      </c>
    </row>
    <row r="23" spans="2:7" s="33" customFormat="1" x14ac:dyDescent="0.3">
      <c r="B23" s="35">
        <v>45853.420624999999</v>
      </c>
      <c r="C23" s="53">
        <v>45854</v>
      </c>
      <c r="D23" s="34">
        <v>500</v>
      </c>
      <c r="E23" s="34">
        <v>498</v>
      </c>
      <c r="F23" s="39" t="s">
        <v>32</v>
      </c>
      <c r="G23" s="34" t="s">
        <v>27</v>
      </c>
    </row>
    <row r="24" spans="2:7" s="33" customFormat="1" x14ac:dyDescent="0.3">
      <c r="B24" s="35">
        <v>45853.707268518519</v>
      </c>
      <c r="C24" s="53">
        <v>45854</v>
      </c>
      <c r="D24" s="34">
        <v>100</v>
      </c>
      <c r="E24" s="34">
        <v>99.6</v>
      </c>
      <c r="F24" s="39" t="s">
        <v>50</v>
      </c>
      <c r="G24" s="34" t="s">
        <v>27</v>
      </c>
    </row>
    <row r="25" spans="2:7" s="33" customFormat="1" x14ac:dyDescent="0.3">
      <c r="B25" s="35">
        <v>45854.643449074072</v>
      </c>
      <c r="C25" s="53">
        <v>45855</v>
      </c>
      <c r="D25" s="34">
        <v>1000</v>
      </c>
      <c r="E25" s="34">
        <v>972</v>
      </c>
      <c r="F25" s="39" t="s">
        <v>51</v>
      </c>
      <c r="G25" s="34" t="s">
        <v>27</v>
      </c>
    </row>
    <row r="26" spans="2:7" s="33" customFormat="1" x14ac:dyDescent="0.3">
      <c r="B26" s="35">
        <v>45854.971122685187</v>
      </c>
      <c r="C26" s="53">
        <v>45855</v>
      </c>
      <c r="D26" s="34">
        <v>300</v>
      </c>
      <c r="E26" s="34">
        <v>291.60000000000002</v>
      </c>
      <c r="F26" s="39" t="s">
        <v>52</v>
      </c>
      <c r="G26" s="34" t="s">
        <v>27</v>
      </c>
    </row>
    <row r="27" spans="2:7" s="33" customFormat="1" x14ac:dyDescent="0.3">
      <c r="B27" s="35">
        <v>45855.825069444443</v>
      </c>
      <c r="C27" s="53">
        <v>45856</v>
      </c>
      <c r="D27" s="34">
        <v>2000</v>
      </c>
      <c r="E27" s="34">
        <v>1992</v>
      </c>
      <c r="F27" s="39" t="s">
        <v>53</v>
      </c>
      <c r="G27" s="34" t="s">
        <v>27</v>
      </c>
    </row>
    <row r="28" spans="2:7" s="33" customFormat="1" x14ac:dyDescent="0.3">
      <c r="B28" s="35">
        <v>45856.753032407411</v>
      </c>
      <c r="C28" s="35">
        <v>45859</v>
      </c>
      <c r="D28" s="34">
        <v>10</v>
      </c>
      <c r="E28" s="34">
        <v>9.7200000000000006</v>
      </c>
      <c r="F28" s="39" t="s">
        <v>54</v>
      </c>
      <c r="G28" s="34" t="s">
        <v>27</v>
      </c>
    </row>
    <row r="29" spans="2:7" s="33" customFormat="1" x14ac:dyDescent="0.3">
      <c r="B29" s="35">
        <v>45859.981168981481</v>
      </c>
      <c r="C29" s="53">
        <v>45860</v>
      </c>
      <c r="D29" s="34">
        <v>1000</v>
      </c>
      <c r="E29" s="34">
        <v>996</v>
      </c>
      <c r="F29" s="39" t="s">
        <v>28</v>
      </c>
      <c r="G29" s="34" t="s">
        <v>27</v>
      </c>
    </row>
    <row r="30" spans="2:7" s="33" customFormat="1" x14ac:dyDescent="0.3">
      <c r="B30" s="35">
        <v>45860.511481481481</v>
      </c>
      <c r="C30" s="53">
        <v>45861</v>
      </c>
      <c r="D30" s="34">
        <v>100</v>
      </c>
      <c r="E30" s="34">
        <v>99.6</v>
      </c>
      <c r="F30" s="39" t="s">
        <v>55</v>
      </c>
      <c r="G30" s="34" t="s">
        <v>27</v>
      </c>
    </row>
    <row r="31" spans="2:7" s="33" customFormat="1" x14ac:dyDescent="0.3">
      <c r="B31" s="35">
        <v>45860.897546296299</v>
      </c>
      <c r="C31" s="53">
        <v>45861</v>
      </c>
      <c r="D31" s="34">
        <v>300</v>
      </c>
      <c r="E31" s="34">
        <v>291.60000000000002</v>
      </c>
      <c r="F31" s="39" t="s">
        <v>56</v>
      </c>
      <c r="G31" s="34" t="s">
        <v>27</v>
      </c>
    </row>
    <row r="32" spans="2:7" s="33" customFormat="1" x14ac:dyDescent="0.3">
      <c r="B32" s="35">
        <v>45861.418206018519</v>
      </c>
      <c r="C32" s="53">
        <v>45862</v>
      </c>
      <c r="D32" s="34">
        <v>1000</v>
      </c>
      <c r="E32" s="34">
        <v>972</v>
      </c>
      <c r="F32" s="39" t="s">
        <v>57</v>
      </c>
      <c r="G32" s="34" t="s">
        <v>27</v>
      </c>
    </row>
    <row r="33" spans="2:7" s="33" customFormat="1" x14ac:dyDescent="0.3">
      <c r="B33" s="35">
        <v>45861.956064814818</v>
      </c>
      <c r="C33" s="53">
        <v>45862</v>
      </c>
      <c r="D33" s="34">
        <v>500</v>
      </c>
      <c r="E33" s="34">
        <v>486</v>
      </c>
      <c r="F33" s="39" t="s">
        <v>58</v>
      </c>
      <c r="G33" s="34" t="s">
        <v>27</v>
      </c>
    </row>
    <row r="34" spans="2:7" s="33" customFormat="1" x14ac:dyDescent="0.3">
      <c r="B34" s="35">
        <v>45863.684918981482</v>
      </c>
      <c r="C34" s="35">
        <v>45866</v>
      </c>
      <c r="D34" s="34">
        <v>100</v>
      </c>
      <c r="E34" s="34">
        <v>97.2</v>
      </c>
      <c r="F34" s="39" t="s">
        <v>59</v>
      </c>
      <c r="G34" s="34" t="s">
        <v>27</v>
      </c>
    </row>
    <row r="35" spans="2:7" s="33" customFormat="1" x14ac:dyDescent="0.3">
      <c r="B35" s="35">
        <v>45865.722083333334</v>
      </c>
      <c r="C35" s="53">
        <v>45866</v>
      </c>
      <c r="D35" s="34">
        <v>1000</v>
      </c>
      <c r="E35" s="34">
        <v>996</v>
      </c>
      <c r="F35" s="39" t="s">
        <v>60</v>
      </c>
      <c r="G35" s="34" t="s">
        <v>27</v>
      </c>
    </row>
    <row r="36" spans="2:7" s="33" customFormat="1" x14ac:dyDescent="0.3">
      <c r="B36" s="35">
        <v>45867.324560185189</v>
      </c>
      <c r="C36" s="35">
        <v>45868</v>
      </c>
      <c r="D36" s="34">
        <v>150</v>
      </c>
      <c r="E36" s="34">
        <v>149.4</v>
      </c>
      <c r="F36" s="39" t="s">
        <v>61</v>
      </c>
      <c r="G36" s="34" t="s">
        <v>27</v>
      </c>
    </row>
    <row r="37" spans="2:7" s="33" customFormat="1" x14ac:dyDescent="0.3">
      <c r="B37" s="35">
        <v>45867.414907407408</v>
      </c>
      <c r="C37" s="53">
        <v>45868</v>
      </c>
      <c r="D37" s="34">
        <v>300</v>
      </c>
      <c r="E37" s="34">
        <v>291.60000000000002</v>
      </c>
      <c r="F37" s="39" t="s">
        <v>62</v>
      </c>
      <c r="G37" s="34" t="s">
        <v>27</v>
      </c>
    </row>
    <row r="38" spans="2:7" x14ac:dyDescent="0.3">
      <c r="B38" s="51" t="s">
        <v>7</v>
      </c>
      <c r="C38" s="52"/>
      <c r="D38" s="21"/>
      <c r="E38" s="21">
        <f>SUM(E12:E37)</f>
        <v>14841.720000000001</v>
      </c>
      <c r="F38" s="24"/>
      <c r="G38" s="24"/>
    </row>
  </sheetData>
  <sortState ref="B12:G34">
    <sortCondition ref="B12:B34"/>
  </sortState>
  <mergeCells count="3">
    <mergeCell ref="C8:F8"/>
    <mergeCell ref="C9:F9"/>
    <mergeCell ref="B38:C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2025-08-01T15:25:22Z</dcterms:modified>
</cp:coreProperties>
</file>