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Доходы_Сбербанк!$B$11:$E$19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15" i="8" l="1"/>
  <c r="D26" i="1"/>
  <c r="E45" i="11" l="1"/>
  <c r="C19" i="10" l="1"/>
  <c r="D16" i="1" s="1"/>
  <c r="D18" i="1" l="1"/>
  <c r="D15" i="1" l="1"/>
  <c r="D25" i="1" s="1"/>
  <c r="D18" i="8"/>
  <c r="D23" i="1" s="1"/>
  <c r="D21" i="1"/>
  <c r="D20" i="1" l="1"/>
</calcChain>
</file>

<file path=xl/sharedStrings.xml><?xml version="1.0" encoding="utf-8"?>
<sst xmlns="http://schemas.openxmlformats.org/spreadsheetml/2006/main" count="135" uniqueCount="70">
  <si>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</si>
  <si>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</si>
  <si>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</si>
  <si>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</si>
  <si>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</si>
  <si>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</si>
  <si>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</si>
  <si>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</si>
  <si>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</si>
  <si>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</si>
  <si>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</si>
  <si>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</si>
  <si>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</si>
  <si>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</si>
  <si>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</si>
  <si>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</si>
  <si>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</si>
  <si>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</si>
  <si>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</si>
  <si>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</si>
  <si>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</si>
  <si>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</si>
  <si>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</si>
  <si>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</si>
  <si>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</si>
  <si>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</si>
  <si>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</si>
  <si>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</si>
  <si>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</si>
  <si>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ЛАРШИНА ЕКАТЕРИНА МИХАЙЛОВНА</t>
  </si>
  <si>
    <t>РУТКИС МАРИЯ АНДРЕЕВНА</t>
  </si>
  <si>
    <t>SberPay * Анастасия Борискина</t>
  </si>
  <si>
    <t>Банковская карта * Наталья Распереза</t>
  </si>
  <si>
    <t>за июнь 2025 года</t>
  </si>
  <si>
    <t>НИКОНОВА МАРИНА ОЛЕГОВНА</t>
  </si>
  <si>
    <t>Индивидуальный предприниматель Иванникова Софья Андреевна</t>
  </si>
  <si>
    <t>УФК по Республике Адыгея (ФКУ ИК-2 УФСИН РОССИИ ПО РЕСПУБЛИКЕ АДЫГЕЯ)</t>
  </si>
  <si>
    <t xml:space="preserve">ХАДИСОВ ДАНИЛ ДАМИРОВИЧ (ИП) </t>
  </si>
  <si>
    <t>ВОСТРИКОВ ДЕНИС КИРИЛЛОВИЧ</t>
  </si>
  <si>
    <t>Корм Clan sensitive для собаки Винчестер</t>
  </si>
  <si>
    <t>SberPay * Марьяна Кираковская</t>
  </si>
  <si>
    <t>СБП * Анастасия Борискина</t>
  </si>
  <si>
    <t>СБП * Ирина</t>
  </si>
  <si>
    <t>SberPay * Нина Денисова</t>
  </si>
  <si>
    <t>Банковская карта * Иван Снитко</t>
  </si>
  <si>
    <t>SberPay * Наталья Андрианова</t>
  </si>
  <si>
    <t>СБП * Таис</t>
  </si>
  <si>
    <t>SberPay * Ирина</t>
  </si>
  <si>
    <t>Банковская карта * Анна Лазуренко</t>
  </si>
  <si>
    <t>Банковская карта * Наталья</t>
  </si>
  <si>
    <t>SberPay * TAISA ALISHOVA</t>
  </si>
  <si>
    <t>SberPay * Екатерина Короткова</t>
  </si>
  <si>
    <t>SberPay * Инна Вербова</t>
  </si>
  <si>
    <t>SberPay * Ирина Пиунова</t>
  </si>
  <si>
    <t>СБП * Нелли</t>
  </si>
  <si>
    <t>СБП * Киселева Анжелика</t>
  </si>
  <si>
    <t>SberPay * Мария Анисимова</t>
  </si>
  <si>
    <t>СБП * Шпади Виктория</t>
  </si>
  <si>
    <t>SberPay * Шабанова Анна</t>
  </si>
  <si>
    <t>SberPay * Елизавета Гамбург</t>
  </si>
  <si>
    <t>SberPay * Ирина в</t>
  </si>
  <si>
    <t>Банковская карта * Анастасия Ч</t>
  </si>
  <si>
    <t>Банковская карта * Juli dvorgik</t>
  </si>
  <si>
    <t>SberPay * NK</t>
  </si>
  <si>
    <t>Банковская карта * Логина Ирина</t>
  </si>
  <si>
    <t>SberPay * Евгения Толстиковп</t>
  </si>
  <si>
    <t>SberPay * Елена</t>
  </si>
  <si>
    <t>SberPay * Анастасия</t>
  </si>
  <si>
    <t>SberPay * Русанова Марина</t>
  </si>
  <si>
    <t>Маскировочная сетка для приюта 3*6 м (10 шт)
Защитный барьер для хосписа приюта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</si>
</sst>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J3" sqref="J3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33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2" t="s">
        <v>13</v>
      </c>
      <c r="C12" s="43"/>
      <c r="D12" s="13">
        <v>400865.6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2" t="s">
        <v>14</v>
      </c>
      <c r="C15" s="43"/>
      <c r="D15" s="13">
        <f>D16+D18</f>
        <v>46179.179999999986</v>
      </c>
    </row>
    <row r="16" spans="2:4" ht="15" customHeight="1" x14ac:dyDescent="0.3">
      <c r="B16" s="15" t="s">
        <v>2</v>
      </c>
      <c r="C16" s="15"/>
      <c r="D16" s="14">
        <f>Доходы_Сбербанк!C19</f>
        <v>8139.78</v>
      </c>
    </row>
    <row r="17" spans="2:5" ht="15" customHeight="1" x14ac:dyDescent="0.3">
      <c r="B17" s="29" t="s">
        <v>26</v>
      </c>
      <c r="C17" s="30"/>
      <c r="D17" s="31">
        <v>0</v>
      </c>
      <c r="E17" s="32"/>
    </row>
    <row r="18" spans="2:5" ht="15" customHeight="1" x14ac:dyDescent="0.3">
      <c r="B18" s="44" t="s">
        <v>1</v>
      </c>
      <c r="C18" s="45"/>
      <c r="D18" s="14">
        <f>Доходы_ЮMoney!E45</f>
        <v>38039.399999999987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2" t="s">
        <v>15</v>
      </c>
      <c r="C20" s="43"/>
      <c r="D20" s="13">
        <f>SUM(D21,D23)</f>
        <v>74898</v>
      </c>
    </row>
    <row r="21" spans="2:5" ht="15" customHeight="1" x14ac:dyDescent="0.3">
      <c r="B21" s="44" t="s">
        <v>19</v>
      </c>
      <c r="C21" s="45"/>
      <c r="D21" s="14">
        <f>Расходы!D15</f>
        <v>74898</v>
      </c>
    </row>
    <row r="22" spans="2:5" ht="15" customHeight="1" x14ac:dyDescent="0.3">
      <c r="B22" s="29" t="s">
        <v>26</v>
      </c>
      <c r="C22" s="30"/>
      <c r="D22" s="31">
        <v>0</v>
      </c>
    </row>
    <row r="23" spans="2:5" ht="14.4" customHeight="1" x14ac:dyDescent="0.3">
      <c r="B23" s="44" t="s">
        <v>3</v>
      </c>
      <c r="C23" s="45"/>
      <c r="D23" s="14">
        <f>Расходы!D18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2" t="s">
        <v>16</v>
      </c>
      <c r="C25" s="43"/>
      <c r="D25" s="13">
        <f>D12+D15-D20</f>
        <v>372146.77999999997</v>
      </c>
    </row>
    <row r="26" spans="2:5" x14ac:dyDescent="0.3">
      <c r="B26" s="29" t="s">
        <v>26</v>
      </c>
      <c r="C26" s="30"/>
      <c r="D26" s="38">
        <f>D13+D17-D22</f>
        <v>15356.990000000002</v>
      </c>
    </row>
    <row r="28" spans="2:5" x14ac:dyDescent="0.3">
      <c r="D28" s="41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zoomScale="90" zoomScaleNormal="90" workbookViewId="0">
      <selection activeCell="C29" sqref="C29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33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6" t="s">
        <v>19</v>
      </c>
      <c r="C12" s="47"/>
      <c r="D12" s="18"/>
    </row>
    <row r="13" spans="2:4" s="33" customFormat="1" ht="28.8" x14ac:dyDescent="0.3">
      <c r="B13" s="35">
        <v>45813</v>
      </c>
      <c r="C13" s="40" t="s">
        <v>69</v>
      </c>
      <c r="D13" s="34">
        <v>66372</v>
      </c>
    </row>
    <row r="14" spans="2:4" s="33" customFormat="1" x14ac:dyDescent="0.3">
      <c r="B14" s="35">
        <v>45818</v>
      </c>
      <c r="C14" s="40" t="s">
        <v>39</v>
      </c>
      <c r="D14" s="34">
        <v>8526</v>
      </c>
    </row>
    <row r="15" spans="2:4" x14ac:dyDescent="0.3">
      <c r="B15" s="48" t="s">
        <v>7</v>
      </c>
      <c r="C15" s="48"/>
      <c r="D15" s="21">
        <f>SUM(D13:D14)</f>
        <v>74898</v>
      </c>
    </row>
    <row r="16" spans="2:4" x14ac:dyDescent="0.3">
      <c r="B16" s="46" t="s">
        <v>3</v>
      </c>
      <c r="C16" s="47"/>
      <c r="D16" s="18"/>
    </row>
    <row r="17" spans="2:4" x14ac:dyDescent="0.3">
      <c r="B17" s="35"/>
      <c r="C17" s="39"/>
      <c r="D17" s="19"/>
    </row>
    <row r="18" spans="2:4" x14ac:dyDescent="0.3">
      <c r="B18" s="48" t="s">
        <v>7</v>
      </c>
      <c r="C18" s="48"/>
      <c r="D18" s="21">
        <f>SUM(D17:D17)</f>
        <v>0</v>
      </c>
    </row>
  </sheetData>
  <mergeCells count="4">
    <mergeCell ref="B12:C12"/>
    <mergeCell ref="B15:C15"/>
    <mergeCell ref="B16:C16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zoomScale="90" zoomScaleNormal="90" workbookViewId="0">
      <selection activeCell="G8" sqref="G8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9" t="s">
        <v>23</v>
      </c>
      <c r="D8" s="50"/>
      <c r="E8" s="9"/>
    </row>
    <row r="9" spans="2:5" ht="16.2" customHeight="1" x14ac:dyDescent="0.35">
      <c r="B9" s="1"/>
      <c r="C9" s="49" t="s">
        <v>33</v>
      </c>
      <c r="D9" s="50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45809</v>
      </c>
      <c r="C12" s="19">
        <v>3000</v>
      </c>
      <c r="D12" s="40" t="s">
        <v>30</v>
      </c>
      <c r="E12" s="34" t="s">
        <v>27</v>
      </c>
    </row>
    <row r="13" spans="2:5" s="33" customFormat="1" ht="14.4" customHeight="1" x14ac:dyDescent="0.3">
      <c r="B13" s="35">
        <v>45810</v>
      </c>
      <c r="C13" s="34">
        <v>500</v>
      </c>
      <c r="D13" s="40" t="s">
        <v>29</v>
      </c>
      <c r="E13" s="34" t="s">
        <v>27</v>
      </c>
    </row>
    <row r="14" spans="2:5" s="33" customFormat="1" ht="14.4" customHeight="1" x14ac:dyDescent="0.3">
      <c r="B14" s="35">
        <v>45818</v>
      </c>
      <c r="C14" s="34">
        <v>3000</v>
      </c>
      <c r="D14" s="40" t="s">
        <v>34</v>
      </c>
      <c r="E14" s="34" t="s">
        <v>27</v>
      </c>
    </row>
    <row r="15" spans="2:5" s="33" customFormat="1" ht="28.8" x14ac:dyDescent="0.3">
      <c r="B15" s="35">
        <v>45827</v>
      </c>
      <c r="C15" s="34">
        <v>89.78</v>
      </c>
      <c r="D15" s="40" t="s">
        <v>35</v>
      </c>
      <c r="E15" s="34" t="s">
        <v>27</v>
      </c>
    </row>
    <row r="16" spans="2:5" s="33" customFormat="1" ht="28.8" x14ac:dyDescent="0.3">
      <c r="B16" s="35">
        <v>45827</v>
      </c>
      <c r="C16" s="34">
        <v>500</v>
      </c>
      <c r="D16" s="40" t="s">
        <v>36</v>
      </c>
      <c r="E16" s="34" t="s">
        <v>27</v>
      </c>
    </row>
    <row r="17" spans="2:5" s="33" customFormat="1" ht="14.4" customHeight="1" x14ac:dyDescent="0.3">
      <c r="B17" s="35">
        <v>45831</v>
      </c>
      <c r="C17" s="34">
        <v>50</v>
      </c>
      <c r="D17" s="40" t="s">
        <v>37</v>
      </c>
      <c r="E17" s="34" t="s">
        <v>27</v>
      </c>
    </row>
    <row r="18" spans="2:5" s="33" customFormat="1" ht="14.4" customHeight="1" x14ac:dyDescent="0.3">
      <c r="B18" s="35">
        <v>45834</v>
      </c>
      <c r="C18" s="34">
        <v>1000</v>
      </c>
      <c r="D18" s="40" t="s">
        <v>38</v>
      </c>
      <c r="E18" s="34" t="s">
        <v>27</v>
      </c>
    </row>
    <row r="19" spans="2:5" x14ac:dyDescent="0.3">
      <c r="B19" s="24" t="s">
        <v>7</v>
      </c>
      <c r="C19" s="21">
        <f>SUM(C12:C18)</f>
        <v>8139.78</v>
      </c>
      <c r="D19" s="24"/>
      <c r="E19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="90" zoomScaleNormal="90" workbookViewId="0">
      <selection activeCell="I9" sqref="I9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9" t="s">
        <v>10</v>
      </c>
      <c r="D8" s="50"/>
      <c r="E8" s="50"/>
      <c r="F8" s="50"/>
      <c r="G8" s="9"/>
    </row>
    <row r="9" spans="2:7" ht="16.2" customHeight="1" x14ac:dyDescent="0.35">
      <c r="B9" s="1"/>
      <c r="C9" s="49" t="s">
        <v>33</v>
      </c>
      <c r="D9" s="50"/>
      <c r="E9" s="50"/>
      <c r="F9" s="50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45807.55773148148</v>
      </c>
      <c r="C12" s="35">
        <v>45810</v>
      </c>
      <c r="D12" s="34">
        <v>500</v>
      </c>
      <c r="E12" s="34">
        <v>486</v>
      </c>
      <c r="F12" s="39" t="s">
        <v>40</v>
      </c>
      <c r="G12" s="34" t="s">
        <v>27</v>
      </c>
    </row>
    <row r="13" spans="2:7" s="33" customFormat="1" x14ac:dyDescent="0.3">
      <c r="B13" s="35">
        <v>45807.562268518515</v>
      </c>
      <c r="C13" s="35">
        <v>45810</v>
      </c>
      <c r="D13" s="34">
        <v>500</v>
      </c>
      <c r="E13" s="34">
        <v>498</v>
      </c>
      <c r="F13" s="39" t="s">
        <v>41</v>
      </c>
      <c r="G13" s="34" t="s">
        <v>27</v>
      </c>
    </row>
    <row r="14" spans="2:7" s="33" customFormat="1" x14ac:dyDescent="0.3">
      <c r="B14" s="35">
        <v>45807.983888888892</v>
      </c>
      <c r="C14" s="35">
        <v>45810</v>
      </c>
      <c r="D14" s="34">
        <v>4000</v>
      </c>
      <c r="E14" s="34">
        <v>3984</v>
      </c>
      <c r="F14" s="39" t="s">
        <v>42</v>
      </c>
      <c r="G14" s="34" t="s">
        <v>27</v>
      </c>
    </row>
    <row r="15" spans="2:7" s="33" customFormat="1" x14ac:dyDescent="0.3">
      <c r="B15" s="35">
        <v>45808.521435185183</v>
      </c>
      <c r="C15" s="35">
        <v>45810</v>
      </c>
      <c r="D15" s="34">
        <v>1000</v>
      </c>
      <c r="E15" s="34">
        <v>972</v>
      </c>
      <c r="F15" s="39" t="s">
        <v>43</v>
      </c>
      <c r="G15" s="34" t="s">
        <v>27</v>
      </c>
    </row>
    <row r="16" spans="2:7" s="33" customFormat="1" x14ac:dyDescent="0.3">
      <c r="B16" s="35">
        <v>45811.427118055559</v>
      </c>
      <c r="C16" s="35">
        <v>45812</v>
      </c>
      <c r="D16" s="34">
        <v>3000</v>
      </c>
      <c r="E16" s="34">
        <v>2916</v>
      </c>
      <c r="F16" s="39" t="s">
        <v>44</v>
      </c>
      <c r="G16" s="34" t="s">
        <v>27</v>
      </c>
    </row>
    <row r="17" spans="2:7" s="33" customFormat="1" x14ac:dyDescent="0.3">
      <c r="B17" s="35">
        <v>45815.72451388889</v>
      </c>
      <c r="C17" s="35">
        <v>45817</v>
      </c>
      <c r="D17" s="34">
        <v>5000</v>
      </c>
      <c r="E17" s="34">
        <v>4860</v>
      </c>
      <c r="F17" s="39" t="s">
        <v>45</v>
      </c>
      <c r="G17" s="34" t="s">
        <v>27</v>
      </c>
    </row>
    <row r="18" spans="2:7" s="33" customFormat="1" x14ac:dyDescent="0.3">
      <c r="B18" s="35">
        <v>45815.969699074078</v>
      </c>
      <c r="C18" s="35">
        <v>45817</v>
      </c>
      <c r="D18" s="34">
        <v>1200</v>
      </c>
      <c r="E18" s="34">
        <v>1195.2</v>
      </c>
      <c r="F18" s="39" t="s">
        <v>46</v>
      </c>
      <c r="G18" s="34" t="s">
        <v>27</v>
      </c>
    </row>
    <row r="19" spans="2:7" s="33" customFormat="1" x14ac:dyDescent="0.3">
      <c r="B19" s="35">
        <v>45816.79828703704</v>
      </c>
      <c r="C19" s="35">
        <v>45817</v>
      </c>
      <c r="D19" s="34">
        <v>3000</v>
      </c>
      <c r="E19" s="34">
        <v>2916</v>
      </c>
      <c r="F19" s="39" t="s">
        <v>47</v>
      </c>
      <c r="G19" s="34" t="s">
        <v>27</v>
      </c>
    </row>
    <row r="20" spans="2:7" s="33" customFormat="1" x14ac:dyDescent="0.3">
      <c r="B20" s="35">
        <v>45816.798425925925</v>
      </c>
      <c r="C20" s="35">
        <v>45817</v>
      </c>
      <c r="D20" s="34">
        <v>300</v>
      </c>
      <c r="E20" s="34">
        <v>291.60000000000002</v>
      </c>
      <c r="F20" s="39" t="s">
        <v>48</v>
      </c>
      <c r="G20" s="34" t="s">
        <v>27</v>
      </c>
    </row>
    <row r="21" spans="2:7" s="33" customFormat="1" x14ac:dyDescent="0.3">
      <c r="B21" s="35">
        <v>45816.800613425927</v>
      </c>
      <c r="C21" s="35">
        <v>45817</v>
      </c>
      <c r="D21" s="34">
        <v>1000</v>
      </c>
      <c r="E21" s="34">
        <v>972</v>
      </c>
      <c r="F21" s="39" t="s">
        <v>49</v>
      </c>
      <c r="G21" s="34" t="s">
        <v>27</v>
      </c>
    </row>
    <row r="22" spans="2:7" s="33" customFormat="1" x14ac:dyDescent="0.3">
      <c r="B22" s="35">
        <v>45816.801736111112</v>
      </c>
      <c r="C22" s="35">
        <v>45817</v>
      </c>
      <c r="D22" s="34">
        <v>1000</v>
      </c>
      <c r="E22" s="34">
        <v>972</v>
      </c>
      <c r="F22" s="39" t="s">
        <v>50</v>
      </c>
      <c r="G22" s="34" t="s">
        <v>27</v>
      </c>
    </row>
    <row r="23" spans="2:7" s="33" customFormat="1" x14ac:dyDescent="0.3">
      <c r="B23" s="35">
        <v>45816.811122685183</v>
      </c>
      <c r="C23" s="35">
        <v>45817</v>
      </c>
      <c r="D23" s="34">
        <v>300</v>
      </c>
      <c r="E23" s="34">
        <v>291.60000000000002</v>
      </c>
      <c r="F23" s="39" t="s">
        <v>51</v>
      </c>
      <c r="G23" s="34" t="s">
        <v>27</v>
      </c>
    </row>
    <row r="24" spans="2:7" s="33" customFormat="1" x14ac:dyDescent="0.3">
      <c r="B24" s="35">
        <v>45816.82708333333</v>
      </c>
      <c r="C24" s="35">
        <v>45817</v>
      </c>
      <c r="D24" s="34">
        <v>1000</v>
      </c>
      <c r="E24" s="34">
        <v>972</v>
      </c>
      <c r="F24" s="39" t="s">
        <v>52</v>
      </c>
      <c r="G24" s="34" t="s">
        <v>27</v>
      </c>
    </row>
    <row r="25" spans="2:7" s="33" customFormat="1" x14ac:dyDescent="0.3">
      <c r="B25" s="35">
        <v>45816.842141203706</v>
      </c>
      <c r="C25" s="35">
        <v>45817</v>
      </c>
      <c r="D25" s="34">
        <v>500</v>
      </c>
      <c r="E25" s="34">
        <v>486</v>
      </c>
      <c r="F25" s="39" t="s">
        <v>53</v>
      </c>
      <c r="G25" s="34" t="s">
        <v>27</v>
      </c>
    </row>
    <row r="26" spans="2:7" s="33" customFormat="1" x14ac:dyDescent="0.3">
      <c r="B26" s="35">
        <v>45816.921238425923</v>
      </c>
      <c r="C26" s="35">
        <v>45817</v>
      </c>
      <c r="D26" s="34">
        <v>100</v>
      </c>
      <c r="E26" s="34">
        <v>99.6</v>
      </c>
      <c r="F26" s="39" t="s">
        <v>54</v>
      </c>
      <c r="G26" s="34" t="s">
        <v>27</v>
      </c>
    </row>
    <row r="27" spans="2:7" s="33" customFormat="1" x14ac:dyDescent="0.3">
      <c r="B27" s="35">
        <v>45817.014594907407</v>
      </c>
      <c r="C27" s="35">
        <v>45818</v>
      </c>
      <c r="D27" s="34">
        <v>500</v>
      </c>
      <c r="E27" s="34">
        <v>498</v>
      </c>
      <c r="F27" s="39" t="s">
        <v>55</v>
      </c>
      <c r="G27" s="34" t="s">
        <v>27</v>
      </c>
    </row>
    <row r="28" spans="2:7" s="33" customFormat="1" x14ac:dyDescent="0.3">
      <c r="B28" s="35">
        <v>45817.195277777777</v>
      </c>
      <c r="C28" s="35">
        <v>45818</v>
      </c>
      <c r="D28" s="34">
        <v>1000</v>
      </c>
      <c r="E28" s="34">
        <v>972</v>
      </c>
      <c r="F28" s="39" t="s">
        <v>56</v>
      </c>
      <c r="G28" s="34" t="s">
        <v>27</v>
      </c>
    </row>
    <row r="29" spans="2:7" s="33" customFormat="1" x14ac:dyDescent="0.3">
      <c r="B29" s="35">
        <v>45817.323333333334</v>
      </c>
      <c r="C29" s="35">
        <v>45818</v>
      </c>
      <c r="D29" s="34">
        <v>500</v>
      </c>
      <c r="E29" s="34">
        <v>498</v>
      </c>
      <c r="F29" s="39" t="s">
        <v>57</v>
      </c>
      <c r="G29" s="34" t="s">
        <v>27</v>
      </c>
    </row>
    <row r="30" spans="2:7" s="33" customFormat="1" x14ac:dyDescent="0.3">
      <c r="B30" s="35">
        <v>45817.580706018518</v>
      </c>
      <c r="C30" s="35">
        <v>45818</v>
      </c>
      <c r="D30" s="34">
        <v>500</v>
      </c>
      <c r="E30" s="34">
        <v>486</v>
      </c>
      <c r="F30" s="39" t="s">
        <v>32</v>
      </c>
      <c r="G30" s="34" t="s">
        <v>27</v>
      </c>
    </row>
    <row r="31" spans="2:7" s="33" customFormat="1" x14ac:dyDescent="0.3">
      <c r="B31" s="35">
        <v>45817.704710648148</v>
      </c>
      <c r="C31" s="35">
        <v>45818</v>
      </c>
      <c r="D31" s="34">
        <v>500</v>
      </c>
      <c r="E31" s="34">
        <v>486</v>
      </c>
      <c r="F31" s="39" t="s">
        <v>58</v>
      </c>
      <c r="G31" s="34" t="s">
        <v>27</v>
      </c>
    </row>
    <row r="32" spans="2:7" s="33" customFormat="1" x14ac:dyDescent="0.3">
      <c r="B32" s="35">
        <v>45817.973854166667</v>
      </c>
      <c r="C32" s="35">
        <v>45818</v>
      </c>
      <c r="D32" s="34">
        <v>3000</v>
      </c>
      <c r="E32" s="34">
        <v>2916</v>
      </c>
      <c r="F32" s="39" t="s">
        <v>59</v>
      </c>
      <c r="G32" s="34" t="s">
        <v>27</v>
      </c>
    </row>
    <row r="33" spans="2:7" s="33" customFormat="1" x14ac:dyDescent="0.3">
      <c r="B33" s="35">
        <v>45819.632233796299</v>
      </c>
      <c r="C33" s="35">
        <v>45824</v>
      </c>
      <c r="D33" s="34">
        <v>150</v>
      </c>
      <c r="E33" s="34">
        <v>145.80000000000001</v>
      </c>
      <c r="F33" s="39" t="s">
        <v>60</v>
      </c>
      <c r="G33" s="34" t="s">
        <v>27</v>
      </c>
    </row>
    <row r="34" spans="2:7" s="33" customFormat="1" x14ac:dyDescent="0.3">
      <c r="B34" s="35">
        <v>45820.016597222224</v>
      </c>
      <c r="C34" s="35">
        <v>45824</v>
      </c>
      <c r="D34" s="34">
        <v>300</v>
      </c>
      <c r="E34" s="34">
        <v>291.60000000000002</v>
      </c>
      <c r="F34" s="39" t="s">
        <v>61</v>
      </c>
      <c r="G34" s="34" t="s">
        <v>27</v>
      </c>
    </row>
    <row r="35" spans="2:7" s="33" customFormat="1" x14ac:dyDescent="0.3">
      <c r="B35" s="35">
        <v>45820.778969907406</v>
      </c>
      <c r="C35" s="35">
        <v>45824</v>
      </c>
      <c r="D35" s="34">
        <v>100</v>
      </c>
      <c r="E35" s="34">
        <v>97.2</v>
      </c>
      <c r="F35" s="39" t="s">
        <v>62</v>
      </c>
      <c r="G35" s="34" t="s">
        <v>27</v>
      </c>
    </row>
    <row r="36" spans="2:7" s="33" customFormat="1" x14ac:dyDescent="0.3">
      <c r="B36" s="35">
        <v>45822.600613425922</v>
      </c>
      <c r="C36" s="35">
        <v>45824</v>
      </c>
      <c r="D36" s="34">
        <v>500</v>
      </c>
      <c r="E36" s="34">
        <v>486</v>
      </c>
      <c r="F36" s="39" t="s">
        <v>31</v>
      </c>
      <c r="G36" s="34" t="s">
        <v>27</v>
      </c>
    </row>
    <row r="37" spans="2:7" s="33" customFormat="1" x14ac:dyDescent="0.3">
      <c r="B37" s="35">
        <v>45826.823761574073</v>
      </c>
      <c r="C37" s="35">
        <v>45827</v>
      </c>
      <c r="D37" s="34">
        <v>1000</v>
      </c>
      <c r="E37" s="34">
        <v>972</v>
      </c>
      <c r="F37" s="39" t="s">
        <v>63</v>
      </c>
      <c r="G37" s="34" t="s">
        <v>27</v>
      </c>
    </row>
    <row r="38" spans="2:7" s="33" customFormat="1" x14ac:dyDescent="0.3">
      <c r="B38" s="35">
        <v>45828.30574074074</v>
      </c>
      <c r="C38" s="35">
        <v>45831</v>
      </c>
      <c r="D38" s="34">
        <v>3000</v>
      </c>
      <c r="E38" s="34">
        <v>2916</v>
      </c>
      <c r="F38" s="39" t="s">
        <v>64</v>
      </c>
      <c r="G38" s="34" t="s">
        <v>27</v>
      </c>
    </row>
    <row r="39" spans="2:7" s="33" customFormat="1" x14ac:dyDescent="0.3">
      <c r="B39" s="35">
        <v>45829.402361111112</v>
      </c>
      <c r="C39" s="35">
        <v>45831</v>
      </c>
      <c r="D39" s="34">
        <v>3000</v>
      </c>
      <c r="E39" s="34">
        <v>2916</v>
      </c>
      <c r="F39" s="39" t="s">
        <v>44</v>
      </c>
      <c r="G39" s="34" t="s">
        <v>27</v>
      </c>
    </row>
    <row r="40" spans="2:7" s="33" customFormat="1" x14ac:dyDescent="0.3">
      <c r="B40" s="35">
        <v>45830.69630787037</v>
      </c>
      <c r="C40" s="35">
        <v>45831</v>
      </c>
      <c r="D40" s="34">
        <v>700</v>
      </c>
      <c r="E40" s="34">
        <v>697.2</v>
      </c>
      <c r="F40" s="39" t="s">
        <v>28</v>
      </c>
      <c r="G40" s="34" t="s">
        <v>27</v>
      </c>
    </row>
    <row r="41" spans="2:7" s="33" customFormat="1" x14ac:dyDescent="0.3">
      <c r="B41" s="35">
        <v>45830.835694444446</v>
      </c>
      <c r="C41" s="35">
        <v>45831</v>
      </c>
      <c r="D41" s="34">
        <v>300</v>
      </c>
      <c r="E41" s="34">
        <v>291.60000000000002</v>
      </c>
      <c r="F41" s="39" t="s">
        <v>65</v>
      </c>
      <c r="G41" s="34" t="s">
        <v>27</v>
      </c>
    </row>
    <row r="42" spans="2:7" s="33" customFormat="1" x14ac:dyDescent="0.3">
      <c r="B42" s="35">
        <v>45837.554583333331</v>
      </c>
      <c r="C42" s="35">
        <v>45838</v>
      </c>
      <c r="D42" s="34">
        <v>500</v>
      </c>
      <c r="E42" s="34">
        <v>486</v>
      </c>
      <c r="F42" s="39" t="s">
        <v>66</v>
      </c>
      <c r="G42" s="34" t="s">
        <v>27</v>
      </c>
    </row>
    <row r="43" spans="2:7" s="33" customFormat="1" x14ac:dyDescent="0.3">
      <c r="B43" s="35">
        <v>45837.824282407404</v>
      </c>
      <c r="C43" s="35">
        <v>45838</v>
      </c>
      <c r="D43" s="34">
        <v>500</v>
      </c>
      <c r="E43" s="34">
        <v>486</v>
      </c>
      <c r="F43" s="39" t="s">
        <v>67</v>
      </c>
      <c r="G43" s="34" t="s">
        <v>27</v>
      </c>
    </row>
    <row r="44" spans="2:7" s="33" customFormat="1" x14ac:dyDescent="0.3">
      <c r="B44" s="35">
        <v>45837.901423611111</v>
      </c>
      <c r="C44" s="35">
        <v>45838</v>
      </c>
      <c r="D44" s="34">
        <v>500</v>
      </c>
      <c r="E44" s="34">
        <v>486</v>
      </c>
      <c r="F44" s="39" t="s">
        <v>68</v>
      </c>
      <c r="G44" s="34" t="s">
        <v>27</v>
      </c>
    </row>
    <row r="45" spans="2:7" x14ac:dyDescent="0.3">
      <c r="B45" s="51" t="s">
        <v>7</v>
      </c>
      <c r="C45" s="52"/>
      <c r="D45" s="21"/>
      <c r="E45" s="21">
        <f>SUM(E12:E44)</f>
        <v>38039.399999999987</v>
      </c>
      <c r="F45" s="24"/>
      <c r="G45" s="24"/>
    </row>
  </sheetData>
  <sortState ref="B12:G34">
    <sortCondition ref="B12:B34"/>
  </sortState>
  <mergeCells count="3">
    <mergeCell ref="C8:F8"/>
    <mergeCell ref="C9:F9"/>
    <mergeCell ref="B45:C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2025-07-02T17:40:31Z</dcterms:modified>
</cp:coreProperties>
</file>