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Отчет" sheetId="1" r:id="rId1"/>
    <sheet name="Расходы" sheetId="8" r:id="rId2"/>
    <sheet name="Доходы_Сбербанк" sheetId="10" r:id="rId3"/>
    <sheet name="Доходы_ЮMoney" sheetId="11" r:id="rId4"/>
  </sheets>
  <definedNames>
    <definedName name="_xlnm._FilterDatabase" localSheetId="2" hidden="1">Доходы_Сбербанк!$B$11:$E$32</definedName>
    <definedName name="_xlnm._FilterDatabase" localSheetId="3" hidden="1">Доходы_ЮMoney!$B$11:$H$11</definedName>
  </definedNames>
  <calcPr calcId="162913"/>
</workbook>
</file>

<file path=xl/calcChain.xml><?xml version="1.0" encoding="utf-8"?>
<calcChain xmlns="http://schemas.openxmlformats.org/spreadsheetml/2006/main">
  <c r="D17" i="8" l="1"/>
  <c r="D26" i="1"/>
  <c r="E43" i="11" l="1"/>
  <c r="C32" i="10" l="1"/>
  <c r="D16" i="1" s="1"/>
  <c r="D18" i="1" l="1"/>
  <c r="D15" i="1" l="1"/>
  <c r="D20" i="8"/>
  <c r="D23" i="1" s="1"/>
  <c r="D21" i="1"/>
  <c r="D20" i="1" l="1"/>
  <c r="D25" i="1" s="1"/>
</calcChain>
</file>

<file path=xl/sharedStrings.xml><?xml version="1.0" encoding="utf-8"?>
<sst xmlns="http://schemas.openxmlformats.org/spreadsheetml/2006/main" count="159" uniqueCount="83">
  <si>
    <t xml:space="preserve"> </t>
  </si>
  <si>
    <t>Через платежную систему ЮMoney</t>
  </si>
  <si>
    <t>На расчетный счет Фонда в ПАО "Сбербанк"</t>
  </si>
  <si>
    <t>Административно-хозяйственные расходы</t>
  </si>
  <si>
    <t>Детализация произведенных расходов</t>
  </si>
  <si>
    <t>Сумма, руб.</t>
  </si>
  <si>
    <t>Назначение платежа</t>
  </si>
  <si>
    <t>Итого</t>
  </si>
  <si>
    <t>Дата зачисления на р/сч</t>
  </si>
  <si>
    <t>Благотворитель</t>
  </si>
  <si>
    <t>Пожертвования через платёжную систему ЮMoney</t>
  </si>
  <si>
    <t>Назначение</t>
  </si>
  <si>
    <t>Дата</t>
  </si>
  <si>
    <t>Остаток средств на начало периода</t>
  </si>
  <si>
    <t>Общая сумма поступлений за отчетный период</t>
  </si>
  <si>
    <t>Общая сумма расходов за отчетный период</t>
  </si>
  <si>
    <t>Остаток средств на конец периода</t>
  </si>
  <si>
    <t>БФ "Будь другом"</t>
  </si>
  <si>
    <t>Финансовый отчет</t>
  </si>
  <si>
    <t>На уставные цели</t>
  </si>
  <si>
    <t>о полученных пожертвованиях и произведенных расходах</t>
  </si>
  <si>
    <t>ИНН  9726072259</t>
  </si>
  <si>
    <t>КПП  771301001</t>
  </si>
  <si>
    <t>Поступления на расчетный счет Фонда в ПАО "Сбербанк"</t>
  </si>
  <si>
    <t>Дата поступления на Юmoney</t>
  </si>
  <si>
    <t>Сумма с учетом комиссии, руб.</t>
  </si>
  <si>
    <t>в т.ч. для Барни</t>
  </si>
  <si>
    <t>Благотворительное пожертвование</t>
  </si>
  <si>
    <t>СБП * Таиса</t>
  </si>
  <si>
    <t>СБП * Роман Иванов</t>
  </si>
  <si>
    <t>за март 2025 года</t>
  </si>
  <si>
    <t>SberPay * Анастасия</t>
  </si>
  <si>
    <t>ЛАРШИНА ЕКАТЕРИНА МИХАЙЛОВНА</t>
  </si>
  <si>
    <t>СОКОЛОВА ЕКАТЕРИНА НИКОЛАЕВНА</t>
  </si>
  <si>
    <t>РУТКИС МАРИЯ АНДРЕЕВНА</t>
  </si>
  <si>
    <t>КУБАНОВА АНАСТАСИЯ ВИКТОРОВНА</t>
  </si>
  <si>
    <t>КАЛАШНИКОВА СВЕТЛАНА ВЯЧЕСЛАВОВНА</t>
  </si>
  <si>
    <t xml:space="preserve">ООО "ОнЛайн Трейд" </t>
  </si>
  <si>
    <t>Возврат денежных средств</t>
  </si>
  <si>
    <t>РОГАТКИНА ВАЛЕРИЯ АЛЕКСАНДРОВНА</t>
  </si>
  <si>
    <t>ВОЙТЕЦКАЯ ВЕРА АЛЕКСАНДРОВНА</t>
  </si>
  <si>
    <t>АСЛАНЯН ЛАЛА ОГАНЕСОВНА</t>
  </si>
  <si>
    <t>БУТАКОВА ОКСАНА ЮРЬЕВНА</t>
  </si>
  <si>
    <t>МАНДИЛАКИ АФИНА</t>
  </si>
  <si>
    <t>ЧЕСТИНА ВЕРОНИКА ЭДУАРДОВНА</t>
  </si>
  <si>
    <t>ЗАХАРОВ АЛЕКСЕЙ ПЕТРОВИЧ</t>
  </si>
  <si>
    <t>АЛЕШИНА АНАСТАСИЯ ВЯЧЕСЛАВОВНА</t>
  </si>
  <si>
    <t>ВДОВЕНКО СВЕТЛАНА АЛЕКСЕЕВНА</t>
  </si>
  <si>
    <t>МЕНЬШЕНИН ТИМОФЕЙ СЕРГЕЕВИЧ</t>
  </si>
  <si>
    <t>КУРНОСОВ АЛЕКСАНДР ВЛАДИМИРОВИЧ</t>
  </si>
  <si>
    <t>БУХТОЯРОВА ЕКАТЕРИНА ВИКТОРОВНА</t>
  </si>
  <si>
    <t>ГАЛЕЦКАЯ ЕЛЕНА АЛЕКСЕЕВНА</t>
  </si>
  <si>
    <t>за апрель 2025 года</t>
  </si>
  <si>
    <t>Покупка корма Royal canin Dog Maxi Adult (2 упаковки) - собака Диксон</t>
  </si>
  <si>
    <t>Покупка корма Blitz (заказ отменен, 22.04.2025 был возврат)</t>
  </si>
  <si>
    <t>Покупка барьера-калитки для животных в хосписе</t>
  </si>
  <si>
    <t>Покупка барьера-калитки для животных в хосписе (заказ отменен из-за отсутсвия товара, возврат д/с будет отражен в мае)</t>
  </si>
  <si>
    <t>SberPay * Мариетта Пилосова</t>
  </si>
  <si>
    <t>СБП * Анастасия</t>
  </si>
  <si>
    <t>Банковская карта * Руденко Алексей</t>
  </si>
  <si>
    <t>Банковская карта * Mitina Juliya</t>
  </si>
  <si>
    <t>Банковская карта * Мари безз</t>
  </si>
  <si>
    <t>Банковская карта * Илья Широбоков</t>
  </si>
  <si>
    <t>СБП * Ярец Дарья</t>
  </si>
  <si>
    <t>SberPay * Мария Анисимова</t>
  </si>
  <si>
    <t>Банковская карта * Александра Сдобнова</t>
  </si>
  <si>
    <t>СБП * Там а</t>
  </si>
  <si>
    <t>Банковская карта * Саглара Лиджиева</t>
  </si>
  <si>
    <t>Банковская карта * Светлана Бонкина</t>
  </si>
  <si>
    <t>SberPay * Карина и её друзья</t>
  </si>
  <si>
    <t>Банковская карта * Ангелина</t>
  </si>
  <si>
    <t>Банковская карта * Александр Никифоров</t>
  </si>
  <si>
    <t>SberPay * Мария Степанова</t>
  </si>
  <si>
    <t>SberPay * Галина Землякова</t>
  </si>
  <si>
    <t>SberPay * Ирина Дрозд</t>
  </si>
  <si>
    <t>СБП * Юлия Макарчук</t>
  </si>
  <si>
    <t>SberPay * Евгений Сёмин</t>
  </si>
  <si>
    <t>СБП * Roman Demochkin</t>
  </si>
  <si>
    <t>SberPay * Виктория Сойфер</t>
  </si>
  <si>
    <t>Банковская карта * Вера Мурашова</t>
  </si>
  <si>
    <t>СБП * Екатерина Куприянова</t>
  </si>
  <si>
    <t>SberPay * Новикова Елизавета</t>
  </si>
  <si>
    <t>СБП * Ксения Пробст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</si>
</sst>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1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4"/>
      <color rgb="FF2D4E77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rgb="FFF4F89A"/>
        <bgColor indexed="64"/>
      </patternFill>
    </fill>
    <fill>
      <patternFill patternType="solid">
        <fgColor rgb="FFF3FFF4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2" borderId="1" applyNumberFormat="0" applyFont="0" applyProtection="0"/>
    <xf numFmtId="0" fontId="1" fillId="0" borderId="0"/>
    <xf numFmtId="0" fontId="1" fillId="2" borderId="1" applyNumberFormat="0" applyFont="0" applyProtection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/>
    </xf>
    <xf numFmtId="4" fontId="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64" fontId="3" fillId="3" borderId="4" xfId="0" applyNumberFormat="1" applyFont="1" applyFill="1" applyBorder="1" applyAlignment="1">
      <alignment horizontal="right"/>
    </xf>
    <xf numFmtId="164" fontId="7" fillId="4" borderId="4" xfId="0" applyNumberFormat="1" applyFont="1" applyFill="1" applyBorder="1" applyAlignment="1">
      <alignment horizontal="right" vertical="center"/>
    </xf>
    <xf numFmtId="0" fontId="7" fillId="4" borderId="2" xfId="0" applyFont="1" applyFill="1" applyBorder="1" applyAlignment="1">
      <alignment vertical="center"/>
    </xf>
    <xf numFmtId="4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0" fillId="0" borderId="6" xfId="0" applyBorder="1"/>
    <xf numFmtId="0" fontId="3" fillId="3" borderId="6" xfId="0" applyFont="1" applyFill="1" applyBorder="1" applyAlignment="1">
      <alignment horizontal="center" vertical="center"/>
    </xf>
    <xf numFmtId="164" fontId="12" fillId="4" borderId="6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 vertical="center"/>
    </xf>
    <xf numFmtId="0" fontId="12" fillId="4" borderId="6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14" fontId="0" fillId="0" borderId="6" xfId="0" applyNumberFormat="1" applyBorder="1"/>
    <xf numFmtId="0" fontId="5" fillId="4" borderId="2" xfId="0" applyFont="1" applyFill="1" applyBorder="1" applyAlignment="1">
      <alignment horizontal="left" vertical="center" indent="2"/>
    </xf>
    <xf numFmtId="0" fontId="5" fillId="4" borderId="3" xfId="0" applyFont="1" applyFill="1" applyBorder="1" applyAlignment="1">
      <alignment vertical="center"/>
    </xf>
    <xf numFmtId="164" fontId="5" fillId="4" borderId="5" xfId="0" applyNumberFormat="1" applyFont="1" applyFill="1" applyBorder="1" applyAlignment="1">
      <alignment horizontal="right" vertical="center"/>
    </xf>
    <xf numFmtId="0" fontId="13" fillId="0" borderId="0" xfId="0" applyFont="1"/>
    <xf numFmtId="0" fontId="0" fillId="0" borderId="0" xfId="0"/>
    <xf numFmtId="0" fontId="0" fillId="0" borderId="6" xfId="0" applyBorder="1"/>
    <xf numFmtId="14" fontId="0" fillId="0" borderId="6" xfId="0" applyNumberFormat="1" applyBorder="1"/>
    <xf numFmtId="0" fontId="5" fillId="4" borderId="2" xfId="0" applyFont="1" applyFill="1" applyBorder="1" applyAlignment="1">
      <alignment horizontal="left" vertical="center" indent="2"/>
    </xf>
    <xf numFmtId="0" fontId="5" fillId="4" borderId="3" xfId="0" applyFont="1" applyFill="1" applyBorder="1" applyAlignment="1">
      <alignment vertical="center"/>
    </xf>
    <xf numFmtId="164" fontId="5" fillId="4" borderId="5" xfId="0" applyNumberFormat="1" applyFont="1" applyFill="1" applyBorder="1" applyAlignment="1">
      <alignment horizontal="right" vertical="center"/>
    </xf>
    <xf numFmtId="0" fontId="6" fillId="0" borderId="6" xfId="0" applyFont="1" applyBorder="1"/>
    <xf numFmtId="0" fontId="6" fillId="0" borderId="6" xfId="0" applyFont="1" applyBorder="1" applyAlignment="1">
      <alignment wrapText="1"/>
    </xf>
    <xf numFmtId="4" fontId="0" fillId="0" borderId="0" xfId="0" applyNumberFormat="1" applyAlignment="1">
      <alignment horizont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4" borderId="2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</cellXfs>
  <cellStyles count="5">
    <cellStyle name="Обычный" xfId="0" builtinId="0"/>
    <cellStyle name="Обычный 2" xfId="1"/>
    <cellStyle name="Обычный 2 2" xfId="3"/>
    <cellStyle name="Примечание 2" xfId="2"/>
    <cellStyle name="Примечание 2 2" xfId="4"/>
  </cellStyles>
  <dxfs count="0"/>
  <tableStyles count="0" defaultTableStyle="TableStyleMedium2" defaultPivotStyle="PivotStyleLight16"/>
  <colors>
    <mruColors>
      <color rgb="FFF3FFF4"/>
      <color rgb="FFF4F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67734</xdr:colOff>
      <xdr:row>1</xdr:row>
      <xdr:rowOff>33868</xdr:rowOff>
    </xdr:from>
    <xdr:to>
      <xdr:col>1</xdr:col>
      <xdr:colOff>1608668</xdr:colOff>
      <xdr:row>5</xdr:row>
      <xdr:rowOff>154076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7867" y="220135"/>
          <a:ext cx="1540934" cy="8314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03201"/>
          <a:ext cx="1540934" cy="8314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1</xdr:row>
      <xdr:rowOff>25401</xdr:rowOff>
    </xdr:from>
    <xdr:to>
      <xdr:col>1</xdr:col>
      <xdr:colOff>1566334</xdr:colOff>
      <xdr:row>5</xdr:row>
      <xdr:rowOff>145609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140" y="200661"/>
          <a:ext cx="1540934" cy="821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8"/>
  <sheetViews>
    <sheetView tabSelected="1" zoomScale="90" zoomScaleNormal="90" workbookViewId="0">
      <selection activeCell="B18" sqref="B18:C18"/>
    </sheetView>
  </sheetViews>
  <sheetFormatPr defaultColWidth="11.44140625" defaultRowHeight="14.4" x14ac:dyDescent="0.3"/>
  <cols>
    <col min="1" max="1" width="3.21875" customWidth="1"/>
    <col min="2" max="2" width="24.109375" style="1" customWidth="1"/>
    <col min="3" max="3" width="52" style="2" customWidth="1"/>
    <col min="4" max="4" width="19.44140625" style="3" customWidth="1"/>
    <col min="5" max="245" width="8.88671875" customWidth="1"/>
  </cols>
  <sheetData>
    <row r="2" spans="2:4" ht="13.8" customHeight="1" x14ac:dyDescent="0.3">
      <c r="D2" s="23" t="s">
        <v>17</v>
      </c>
    </row>
    <row r="3" spans="2:4" ht="13.8" customHeight="1" x14ac:dyDescent="0.3">
      <c r="B3" s="17"/>
      <c r="D3" s="22" t="s">
        <v>21</v>
      </c>
    </row>
    <row r="4" spans="2:4" ht="13.8" customHeight="1" x14ac:dyDescent="0.3">
      <c r="B4" s="11"/>
      <c r="D4" s="22" t="s">
        <v>22</v>
      </c>
    </row>
    <row r="5" spans="2:4" ht="13.8" customHeight="1" x14ac:dyDescent="0.35">
      <c r="C5" s="9"/>
      <c r="D5" s="9"/>
    </row>
    <row r="6" spans="2:4" ht="13.8" customHeight="1" x14ac:dyDescent="0.35">
      <c r="C6" s="9"/>
      <c r="D6" s="9"/>
    </row>
    <row r="7" spans="2:4" ht="13.8" customHeight="1" x14ac:dyDescent="0.35">
      <c r="C7" s="9"/>
      <c r="D7" s="9"/>
    </row>
    <row r="8" spans="2:4" ht="16.2" customHeight="1" x14ac:dyDescent="0.35">
      <c r="C8" s="12" t="s">
        <v>18</v>
      </c>
      <c r="D8" s="9"/>
    </row>
    <row r="9" spans="2:4" ht="16.2" customHeight="1" x14ac:dyDescent="0.35">
      <c r="C9" s="12" t="s">
        <v>20</v>
      </c>
      <c r="D9" s="9"/>
    </row>
    <row r="10" spans="2:4" ht="16.2" customHeight="1" x14ac:dyDescent="0.3">
      <c r="C10" s="16" t="s">
        <v>52</v>
      </c>
      <c r="D10" s="10"/>
    </row>
    <row r="11" spans="2:4" ht="13.8" customHeight="1" x14ac:dyDescent="0.3">
      <c r="C11" s="10"/>
      <c r="D11" s="10"/>
    </row>
    <row r="12" spans="2:4" ht="15" customHeight="1" x14ac:dyDescent="0.3">
      <c r="B12" s="42" t="s">
        <v>13</v>
      </c>
      <c r="C12" s="43"/>
      <c r="D12" s="13">
        <v>371421.43000000005</v>
      </c>
    </row>
    <row r="13" spans="2:4" s="33" customFormat="1" ht="15" customHeight="1" x14ac:dyDescent="0.3">
      <c r="B13" s="36" t="s">
        <v>26</v>
      </c>
      <c r="C13" s="37"/>
      <c r="D13" s="38">
        <v>15356.990000000002</v>
      </c>
    </row>
    <row r="14" spans="2:4" ht="15" customHeight="1" x14ac:dyDescent="0.3">
      <c r="B14" s="4"/>
      <c r="C14" s="5"/>
      <c r="D14" s="6" t="s">
        <v>0</v>
      </c>
    </row>
    <row r="15" spans="2:4" ht="15" customHeight="1" x14ac:dyDescent="0.3">
      <c r="B15" s="42" t="s">
        <v>14</v>
      </c>
      <c r="C15" s="43"/>
      <c r="D15" s="13">
        <f>D16+D18</f>
        <v>72800.170000000013</v>
      </c>
    </row>
    <row r="16" spans="2:4" ht="15" customHeight="1" x14ac:dyDescent="0.3">
      <c r="B16" s="15" t="s">
        <v>2</v>
      </c>
      <c r="C16" s="15"/>
      <c r="D16" s="14">
        <f>Доходы_Сбербанк!C32</f>
        <v>27800</v>
      </c>
    </row>
    <row r="17" spans="2:5" ht="15" customHeight="1" x14ac:dyDescent="0.3">
      <c r="B17" s="29" t="s">
        <v>26</v>
      </c>
      <c r="C17" s="30"/>
      <c r="D17" s="31">
        <v>0</v>
      </c>
      <c r="E17" s="32"/>
    </row>
    <row r="18" spans="2:5" ht="15" customHeight="1" x14ac:dyDescent="0.3">
      <c r="B18" s="44" t="s">
        <v>1</v>
      </c>
      <c r="C18" s="45"/>
      <c r="D18" s="14">
        <f>Доходы_ЮMoney!E43</f>
        <v>45000.170000000006</v>
      </c>
    </row>
    <row r="19" spans="2:5" ht="15" customHeight="1" x14ac:dyDescent="0.3">
      <c r="B19" s="7"/>
      <c r="C19" s="7"/>
      <c r="D19" s="8"/>
    </row>
    <row r="20" spans="2:5" ht="15" customHeight="1" x14ac:dyDescent="0.3">
      <c r="B20" s="42" t="s">
        <v>15</v>
      </c>
      <c r="C20" s="43"/>
      <c r="D20" s="13">
        <f>SUM(D21,D23)</f>
        <v>28701</v>
      </c>
    </row>
    <row r="21" spans="2:5" ht="15" customHeight="1" x14ac:dyDescent="0.3">
      <c r="B21" s="44" t="s">
        <v>19</v>
      </c>
      <c r="C21" s="45"/>
      <c r="D21" s="14">
        <f>Расходы!D17</f>
        <v>28701</v>
      </c>
    </row>
    <row r="22" spans="2:5" ht="15" customHeight="1" x14ac:dyDescent="0.3">
      <c r="B22" s="29" t="s">
        <v>26</v>
      </c>
      <c r="C22" s="30"/>
      <c r="D22" s="31">
        <v>0</v>
      </c>
    </row>
    <row r="23" spans="2:5" ht="14.4" customHeight="1" x14ac:dyDescent="0.3">
      <c r="B23" s="44" t="s">
        <v>3</v>
      </c>
      <c r="C23" s="45"/>
      <c r="D23" s="14">
        <f>Расходы!D20</f>
        <v>0</v>
      </c>
    </row>
    <row r="24" spans="2:5" ht="15" customHeight="1" x14ac:dyDescent="0.3">
      <c r="B24" s="4"/>
      <c r="C24" s="5"/>
      <c r="D24" s="6"/>
    </row>
    <row r="25" spans="2:5" ht="15" customHeight="1" x14ac:dyDescent="0.3">
      <c r="B25" s="42" t="s">
        <v>16</v>
      </c>
      <c r="C25" s="43"/>
      <c r="D25" s="13">
        <f>D12+D15-D20</f>
        <v>415520.60000000009</v>
      </c>
    </row>
    <row r="26" spans="2:5" x14ac:dyDescent="0.3">
      <c r="B26" s="29" t="s">
        <v>26</v>
      </c>
      <c r="C26" s="30"/>
      <c r="D26" s="38">
        <f>D13+D17-D22</f>
        <v>15356.990000000002</v>
      </c>
    </row>
    <row r="28" spans="2:5" x14ac:dyDescent="0.3">
      <c r="D28" s="41"/>
    </row>
  </sheetData>
  <mergeCells count="7">
    <mergeCell ref="B25:C25"/>
    <mergeCell ref="B23:C23"/>
    <mergeCell ref="B20:C20"/>
    <mergeCell ref="B21:C21"/>
    <mergeCell ref="B12:C12"/>
    <mergeCell ref="B15:C15"/>
    <mergeCell ref="B18:C18"/>
  </mergeCells>
  <pageMargins left="0.70000004768371604" right="0.70000004768371604" top="0.75" bottom="0.75" header="0.30000001192092901" footer="0.30000001192092901"/>
  <pageSetup paperSize="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0"/>
  <sheetViews>
    <sheetView zoomScale="90" zoomScaleNormal="90" workbookViewId="0">
      <selection activeCell="B18" sqref="B18:C18"/>
    </sheetView>
  </sheetViews>
  <sheetFormatPr defaultRowHeight="14.4" x14ac:dyDescent="0.3"/>
  <cols>
    <col min="1" max="1" width="3" customWidth="1"/>
    <col min="2" max="2" width="23" customWidth="1"/>
    <col min="3" max="3" width="76.21875" customWidth="1"/>
    <col min="4" max="4" width="20.6640625" customWidth="1"/>
  </cols>
  <sheetData>
    <row r="1" spans="2:4" ht="13.8" customHeight="1" x14ac:dyDescent="0.3"/>
    <row r="2" spans="2:4" ht="13.8" customHeight="1" x14ac:dyDescent="0.3">
      <c r="B2" s="17"/>
      <c r="C2" s="2"/>
      <c r="D2" s="23" t="s">
        <v>17</v>
      </c>
    </row>
    <row r="3" spans="2:4" ht="13.8" customHeight="1" x14ac:dyDescent="0.3">
      <c r="B3" s="11"/>
      <c r="C3" s="2"/>
      <c r="D3" s="22" t="s">
        <v>21</v>
      </c>
    </row>
    <row r="4" spans="2:4" ht="13.8" customHeight="1" x14ac:dyDescent="0.35">
      <c r="B4" s="1"/>
      <c r="C4" s="9"/>
      <c r="D4" s="22" t="s">
        <v>22</v>
      </c>
    </row>
    <row r="5" spans="2:4" ht="13.8" customHeight="1" x14ac:dyDescent="0.35">
      <c r="B5" s="1"/>
      <c r="C5" s="9"/>
      <c r="D5" s="9"/>
    </row>
    <row r="6" spans="2:4" ht="13.8" customHeight="1" x14ac:dyDescent="0.35">
      <c r="B6" s="1"/>
      <c r="C6" s="9"/>
      <c r="D6" s="9"/>
    </row>
    <row r="7" spans="2:4" ht="13.8" customHeight="1" x14ac:dyDescent="0.35">
      <c r="B7" s="1"/>
      <c r="C7" s="9"/>
      <c r="D7" s="9"/>
    </row>
    <row r="8" spans="2:4" ht="16.2" customHeight="1" x14ac:dyDescent="0.35">
      <c r="B8" s="1"/>
      <c r="C8" s="12" t="s">
        <v>4</v>
      </c>
      <c r="D8" s="9"/>
    </row>
    <row r="9" spans="2:4" ht="16.2" customHeight="1" x14ac:dyDescent="0.35">
      <c r="B9" s="1"/>
      <c r="C9" s="16" t="s">
        <v>52</v>
      </c>
      <c r="D9" s="9"/>
    </row>
    <row r="11" spans="2:4" x14ac:dyDescent="0.3">
      <c r="B11" s="20" t="s">
        <v>12</v>
      </c>
      <c r="C11" s="20" t="s">
        <v>6</v>
      </c>
      <c r="D11" s="20" t="s">
        <v>5</v>
      </c>
    </row>
    <row r="12" spans="2:4" x14ac:dyDescent="0.3">
      <c r="B12" s="46" t="s">
        <v>19</v>
      </c>
      <c r="C12" s="47"/>
      <c r="D12" s="18"/>
    </row>
    <row r="13" spans="2:4" s="33" customFormat="1" x14ac:dyDescent="0.3">
      <c r="B13" s="35">
        <v>45749.795208333526</v>
      </c>
      <c r="C13" s="39" t="s">
        <v>53</v>
      </c>
      <c r="D13" s="34">
        <v>15790</v>
      </c>
    </row>
    <row r="14" spans="2:4" s="33" customFormat="1" x14ac:dyDescent="0.3">
      <c r="B14" s="35">
        <v>45751.921689814888</v>
      </c>
      <c r="C14" s="40" t="s">
        <v>54</v>
      </c>
      <c r="D14" s="34">
        <v>6350</v>
      </c>
    </row>
    <row r="15" spans="2:4" s="33" customFormat="1" x14ac:dyDescent="0.3">
      <c r="B15" s="35">
        <v>45768.999988425989</v>
      </c>
      <c r="C15" s="40" t="s">
        <v>55</v>
      </c>
      <c r="D15" s="34">
        <v>3140</v>
      </c>
    </row>
    <row r="16" spans="2:4" s="33" customFormat="1" ht="28.8" x14ac:dyDescent="0.3">
      <c r="B16" s="35">
        <v>45777.999988425989</v>
      </c>
      <c r="C16" s="40" t="s">
        <v>56</v>
      </c>
      <c r="D16" s="34">
        <v>3421</v>
      </c>
    </row>
    <row r="17" spans="2:4" x14ac:dyDescent="0.3">
      <c r="B17" s="48" t="s">
        <v>7</v>
      </c>
      <c r="C17" s="48"/>
      <c r="D17" s="21">
        <f>SUM(D13:D16)</f>
        <v>28701</v>
      </c>
    </row>
    <row r="18" spans="2:4" x14ac:dyDescent="0.3">
      <c r="B18" s="46" t="s">
        <v>3</v>
      </c>
      <c r="C18" s="47"/>
      <c r="D18" s="18"/>
    </row>
    <row r="19" spans="2:4" x14ac:dyDescent="0.3">
      <c r="B19" s="35"/>
      <c r="C19" s="39"/>
      <c r="D19" s="19"/>
    </row>
    <row r="20" spans="2:4" x14ac:dyDescent="0.3">
      <c r="B20" s="48" t="s">
        <v>7</v>
      </c>
      <c r="C20" s="48"/>
      <c r="D20" s="21">
        <f>SUM(D19:D19)</f>
        <v>0</v>
      </c>
    </row>
  </sheetData>
  <mergeCells count="4">
    <mergeCell ref="B12:C12"/>
    <mergeCell ref="B17:C17"/>
    <mergeCell ref="B18:C18"/>
    <mergeCell ref="B20:C2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2"/>
  <sheetViews>
    <sheetView zoomScale="90" zoomScaleNormal="90" workbookViewId="0">
      <selection activeCell="B16" sqref="B16"/>
    </sheetView>
  </sheetViews>
  <sheetFormatPr defaultRowHeight="14.4" x14ac:dyDescent="0.3"/>
  <cols>
    <col min="1" max="1" width="3" customWidth="1"/>
    <col min="2" max="2" width="23" customWidth="1"/>
    <col min="3" max="3" width="16.77734375" customWidth="1"/>
    <col min="4" max="4" width="58.109375" customWidth="1"/>
    <col min="5" max="5" width="45.77734375" customWidth="1"/>
  </cols>
  <sheetData>
    <row r="1" spans="2:5" ht="13.8" customHeight="1" x14ac:dyDescent="0.3"/>
    <row r="2" spans="2:5" ht="13.8" customHeight="1" x14ac:dyDescent="0.3">
      <c r="B2" s="17"/>
      <c r="C2" s="2"/>
      <c r="D2" s="2"/>
      <c r="E2" s="23" t="s">
        <v>17</v>
      </c>
    </row>
    <row r="3" spans="2:5" ht="13.8" customHeight="1" x14ac:dyDescent="0.3">
      <c r="B3" s="11"/>
      <c r="C3" s="2"/>
      <c r="D3" s="2"/>
      <c r="E3" s="22" t="s">
        <v>21</v>
      </c>
    </row>
    <row r="4" spans="2:5" ht="13.8" customHeight="1" x14ac:dyDescent="0.35">
      <c r="B4" s="1"/>
      <c r="C4" s="9"/>
      <c r="D4" s="9"/>
      <c r="E4" s="22" t="s">
        <v>22</v>
      </c>
    </row>
    <row r="5" spans="2:5" ht="13.8" customHeight="1" x14ac:dyDescent="0.35">
      <c r="B5" s="1"/>
      <c r="C5" s="9"/>
      <c r="D5" s="9"/>
      <c r="E5" s="9"/>
    </row>
    <row r="6" spans="2:5" ht="13.8" customHeight="1" x14ac:dyDescent="0.35">
      <c r="B6" s="1"/>
      <c r="C6" s="9"/>
      <c r="D6" s="9"/>
      <c r="E6" s="9"/>
    </row>
    <row r="7" spans="2:5" ht="13.8" customHeight="1" x14ac:dyDescent="0.35">
      <c r="B7" s="1"/>
      <c r="C7" s="9"/>
      <c r="D7" s="9"/>
      <c r="E7" s="9"/>
    </row>
    <row r="8" spans="2:5" ht="16.2" customHeight="1" x14ac:dyDescent="0.35">
      <c r="B8" s="1"/>
      <c r="C8" s="49" t="s">
        <v>23</v>
      </c>
      <c r="D8" s="50"/>
      <c r="E8" s="9"/>
    </row>
    <row r="9" spans="2:5" ht="16.2" customHeight="1" x14ac:dyDescent="0.35">
      <c r="B9" s="1"/>
      <c r="C9" s="49" t="s">
        <v>52</v>
      </c>
      <c r="D9" s="50"/>
      <c r="E9" s="9"/>
    </row>
    <row r="11" spans="2:5" x14ac:dyDescent="0.3">
      <c r="B11" s="25" t="s">
        <v>12</v>
      </c>
      <c r="C11" s="20" t="s">
        <v>5</v>
      </c>
      <c r="D11" s="25" t="s">
        <v>9</v>
      </c>
      <c r="E11" s="25" t="s">
        <v>11</v>
      </c>
    </row>
    <row r="12" spans="2:5" ht="14.4" customHeight="1" x14ac:dyDescent="0.3">
      <c r="B12" s="28">
        <v>45748.807083333377</v>
      </c>
      <c r="C12" s="19">
        <v>5000</v>
      </c>
      <c r="D12" s="40" t="s">
        <v>33</v>
      </c>
      <c r="E12" s="34" t="s">
        <v>27</v>
      </c>
    </row>
    <row r="13" spans="2:5" s="33" customFormat="1" ht="14.4" customHeight="1" x14ac:dyDescent="0.3">
      <c r="B13" s="35">
        <v>45749.550891203806</v>
      </c>
      <c r="C13" s="34">
        <v>500</v>
      </c>
      <c r="D13" s="40" t="s">
        <v>32</v>
      </c>
      <c r="E13" s="34" t="s">
        <v>27</v>
      </c>
    </row>
    <row r="14" spans="2:5" s="33" customFormat="1" ht="14.4" customHeight="1" x14ac:dyDescent="0.3">
      <c r="B14" s="35">
        <v>45751.051493055653</v>
      </c>
      <c r="C14" s="34">
        <v>2000</v>
      </c>
      <c r="D14" s="40" t="s">
        <v>34</v>
      </c>
      <c r="E14" s="34" t="s">
        <v>27</v>
      </c>
    </row>
    <row r="15" spans="2:5" s="33" customFormat="1" ht="14.4" customHeight="1" x14ac:dyDescent="0.3">
      <c r="B15" s="35">
        <v>45756.72464120388</v>
      </c>
      <c r="C15" s="34">
        <v>1000</v>
      </c>
      <c r="D15" s="40" t="s">
        <v>35</v>
      </c>
      <c r="E15" s="34" t="s">
        <v>27</v>
      </c>
    </row>
    <row r="16" spans="2:5" s="33" customFormat="1" ht="14.4" customHeight="1" x14ac:dyDescent="0.3">
      <c r="B16" s="35">
        <v>45769.650590277743</v>
      </c>
      <c r="C16" s="34">
        <v>6350</v>
      </c>
      <c r="D16" s="40" t="s">
        <v>37</v>
      </c>
      <c r="E16" s="34" t="s">
        <v>38</v>
      </c>
    </row>
    <row r="17" spans="2:5" s="33" customFormat="1" ht="14.4" customHeight="1" x14ac:dyDescent="0.3">
      <c r="B17" s="35">
        <v>45774.622951388825</v>
      </c>
      <c r="C17" s="34">
        <v>200</v>
      </c>
      <c r="D17" s="40" t="s">
        <v>36</v>
      </c>
      <c r="E17" s="34" t="s">
        <v>27</v>
      </c>
    </row>
    <row r="18" spans="2:5" s="33" customFormat="1" ht="14.4" customHeight="1" x14ac:dyDescent="0.3">
      <c r="B18" s="35">
        <v>45774.630254629534</v>
      </c>
      <c r="C18" s="34">
        <v>200</v>
      </c>
      <c r="D18" s="40" t="s">
        <v>39</v>
      </c>
      <c r="E18" s="34" t="s">
        <v>27</v>
      </c>
    </row>
    <row r="19" spans="2:5" s="33" customFormat="1" ht="14.4" customHeight="1" x14ac:dyDescent="0.3">
      <c r="B19" s="35">
        <v>45774.630671296269</v>
      </c>
      <c r="C19" s="34">
        <v>200</v>
      </c>
      <c r="D19" s="40" t="s">
        <v>40</v>
      </c>
      <c r="E19" s="34" t="s">
        <v>27</v>
      </c>
    </row>
    <row r="20" spans="2:5" s="33" customFormat="1" ht="14.4" customHeight="1" x14ac:dyDescent="0.3">
      <c r="B20" s="35">
        <v>45774.623726851773</v>
      </c>
      <c r="C20" s="34">
        <v>400</v>
      </c>
      <c r="D20" s="40" t="s">
        <v>41</v>
      </c>
      <c r="E20" s="34" t="s">
        <v>27</v>
      </c>
    </row>
    <row r="21" spans="2:5" s="33" customFormat="1" ht="14.4" customHeight="1" x14ac:dyDescent="0.3">
      <c r="B21" s="35">
        <v>45774.62858796306</v>
      </c>
      <c r="C21" s="34">
        <v>600</v>
      </c>
      <c r="D21" s="40" t="s">
        <v>40</v>
      </c>
      <c r="E21" s="34" t="s">
        <v>27</v>
      </c>
    </row>
    <row r="22" spans="2:5" s="33" customFormat="1" ht="14.4" customHeight="1" x14ac:dyDescent="0.3">
      <c r="B22" s="35">
        <v>45774.612002315</v>
      </c>
      <c r="C22" s="34">
        <v>1000</v>
      </c>
      <c r="D22" s="40" t="s">
        <v>42</v>
      </c>
      <c r="E22" s="34" t="s">
        <v>27</v>
      </c>
    </row>
    <row r="23" spans="2:5" s="33" customFormat="1" ht="14.4" customHeight="1" x14ac:dyDescent="0.3">
      <c r="B23" s="35">
        <v>45774.628576389048</v>
      </c>
      <c r="C23" s="34">
        <v>1600</v>
      </c>
      <c r="D23" s="40" t="s">
        <v>43</v>
      </c>
      <c r="E23" s="34" t="s">
        <v>27</v>
      </c>
    </row>
    <row r="24" spans="2:5" s="33" customFormat="1" ht="14.4" customHeight="1" x14ac:dyDescent="0.3">
      <c r="B24" s="35">
        <v>45775.039768518414</v>
      </c>
      <c r="C24" s="34">
        <v>200</v>
      </c>
      <c r="D24" s="40" t="s">
        <v>44</v>
      </c>
      <c r="E24" s="34" t="s">
        <v>27</v>
      </c>
    </row>
    <row r="25" spans="2:5" s="33" customFormat="1" ht="14.4" customHeight="1" x14ac:dyDescent="0.3">
      <c r="B25" s="35">
        <v>45775.040000000037</v>
      </c>
      <c r="C25" s="34">
        <v>200</v>
      </c>
      <c r="D25" s="40" t="s">
        <v>45</v>
      </c>
      <c r="E25" s="34" t="s">
        <v>27</v>
      </c>
    </row>
    <row r="26" spans="2:5" s="33" customFormat="1" ht="14.4" customHeight="1" x14ac:dyDescent="0.3">
      <c r="B26" s="35">
        <v>45775.039780092426</v>
      </c>
      <c r="C26" s="34">
        <v>500</v>
      </c>
      <c r="D26" s="40" t="s">
        <v>46</v>
      </c>
      <c r="E26" s="34" t="s">
        <v>27</v>
      </c>
    </row>
    <row r="27" spans="2:5" s="33" customFormat="1" ht="14.4" customHeight="1" x14ac:dyDescent="0.3">
      <c r="B27" s="35">
        <v>45775.039837962948</v>
      </c>
      <c r="C27" s="34">
        <v>600</v>
      </c>
      <c r="D27" s="40" t="s">
        <v>47</v>
      </c>
      <c r="E27" s="34" t="s">
        <v>27</v>
      </c>
    </row>
    <row r="28" spans="2:5" s="33" customFormat="1" ht="14.4" customHeight="1" x14ac:dyDescent="0.3">
      <c r="B28" s="35">
        <v>45775.040439814795</v>
      </c>
      <c r="C28" s="34">
        <v>700</v>
      </c>
      <c r="D28" s="40" t="s">
        <v>48</v>
      </c>
      <c r="E28" s="34" t="s">
        <v>27</v>
      </c>
    </row>
    <row r="29" spans="2:5" s="33" customFormat="1" ht="14.4" customHeight="1" x14ac:dyDescent="0.3">
      <c r="B29" s="35">
        <v>45775.040127314627</v>
      </c>
      <c r="C29" s="34">
        <v>800</v>
      </c>
      <c r="D29" s="40" t="s">
        <v>49</v>
      </c>
      <c r="E29" s="34" t="s">
        <v>27</v>
      </c>
    </row>
    <row r="30" spans="2:5" s="33" customFormat="1" ht="14.4" customHeight="1" x14ac:dyDescent="0.3">
      <c r="B30" s="35">
        <v>45775.039826388936</v>
      </c>
      <c r="C30" s="34">
        <v>1000</v>
      </c>
      <c r="D30" s="40" t="s">
        <v>50</v>
      </c>
      <c r="E30" s="34" t="s">
        <v>27</v>
      </c>
    </row>
    <row r="31" spans="2:5" s="33" customFormat="1" ht="14.4" customHeight="1" x14ac:dyDescent="0.3">
      <c r="B31" s="35">
        <v>45775.467881944496</v>
      </c>
      <c r="C31" s="34">
        <v>4750</v>
      </c>
      <c r="D31" s="40" t="s">
        <v>51</v>
      </c>
      <c r="E31" s="34" t="s">
        <v>27</v>
      </c>
    </row>
    <row r="32" spans="2:5" x14ac:dyDescent="0.3">
      <c r="B32" s="24" t="s">
        <v>7</v>
      </c>
      <c r="C32" s="21">
        <f>SUM(C12:C31)</f>
        <v>27800</v>
      </c>
      <c r="D32" s="24"/>
      <c r="E32" s="24"/>
    </row>
  </sheetData>
  <mergeCells count="2">
    <mergeCell ref="C8:D8"/>
    <mergeCell ref="C9:D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3"/>
  <sheetViews>
    <sheetView zoomScale="90" zoomScaleNormal="90" workbookViewId="0">
      <selection activeCell="E34" sqref="E34"/>
    </sheetView>
  </sheetViews>
  <sheetFormatPr defaultRowHeight="14.4" x14ac:dyDescent="0.3"/>
  <cols>
    <col min="1" max="1" width="3" customWidth="1"/>
    <col min="2" max="2" width="23" customWidth="1"/>
    <col min="3" max="3" width="17.21875" customWidth="1"/>
    <col min="4" max="5" width="16.77734375" customWidth="1"/>
    <col min="6" max="6" width="38.109375" customWidth="1"/>
    <col min="7" max="7" width="37.6640625" customWidth="1"/>
  </cols>
  <sheetData>
    <row r="1" spans="2:7" ht="13.8" customHeight="1" x14ac:dyDescent="0.3"/>
    <row r="2" spans="2:7" ht="13.8" customHeight="1" x14ac:dyDescent="0.3">
      <c r="B2" s="17"/>
      <c r="C2" s="17"/>
      <c r="D2" s="2"/>
      <c r="E2" s="2"/>
      <c r="F2" s="2"/>
      <c r="G2" s="23" t="s">
        <v>17</v>
      </c>
    </row>
    <row r="3" spans="2:7" ht="13.8" customHeight="1" x14ac:dyDescent="0.3">
      <c r="B3" s="11"/>
      <c r="C3" s="11"/>
      <c r="D3" s="2"/>
      <c r="E3" s="2"/>
      <c r="F3" s="2"/>
      <c r="G3" s="22" t="s">
        <v>21</v>
      </c>
    </row>
    <row r="4" spans="2:7" ht="13.8" customHeight="1" x14ac:dyDescent="0.35">
      <c r="B4" s="1"/>
      <c r="C4" s="1"/>
      <c r="D4" s="9"/>
      <c r="E4" s="9"/>
      <c r="F4" s="9"/>
      <c r="G4" s="22" t="s">
        <v>22</v>
      </c>
    </row>
    <row r="5" spans="2:7" ht="13.8" customHeight="1" x14ac:dyDescent="0.35">
      <c r="B5" s="1"/>
      <c r="C5" s="1"/>
      <c r="D5" s="9"/>
      <c r="E5" s="9"/>
      <c r="F5" s="9"/>
      <c r="G5" s="9"/>
    </row>
    <row r="6" spans="2:7" ht="13.8" customHeight="1" x14ac:dyDescent="0.35">
      <c r="B6" s="1"/>
      <c r="C6" s="1"/>
      <c r="D6" s="9"/>
      <c r="E6" s="9"/>
      <c r="F6" s="9"/>
      <c r="G6" s="9"/>
    </row>
    <row r="7" spans="2:7" ht="13.8" customHeight="1" x14ac:dyDescent="0.35">
      <c r="B7" s="1"/>
      <c r="C7" s="1"/>
      <c r="D7" s="9"/>
      <c r="E7" s="9"/>
      <c r="F7" s="9"/>
      <c r="G7" s="9"/>
    </row>
    <row r="8" spans="2:7" ht="16.2" customHeight="1" x14ac:dyDescent="0.35">
      <c r="B8" s="1"/>
      <c r="C8" s="49" t="s">
        <v>10</v>
      </c>
      <c r="D8" s="50"/>
      <c r="E8" s="50"/>
      <c r="F8" s="50"/>
      <c r="G8" s="9"/>
    </row>
    <row r="9" spans="2:7" ht="16.2" customHeight="1" x14ac:dyDescent="0.35">
      <c r="B9" s="1"/>
      <c r="C9" s="49" t="s">
        <v>30</v>
      </c>
      <c r="D9" s="50"/>
      <c r="E9" s="50"/>
      <c r="F9" s="50"/>
      <c r="G9" s="9"/>
    </row>
    <row r="11" spans="2:7" ht="28.8" x14ac:dyDescent="0.3">
      <c r="B11" s="27" t="s">
        <v>24</v>
      </c>
      <c r="C11" s="27" t="s">
        <v>8</v>
      </c>
      <c r="D11" s="20" t="s">
        <v>5</v>
      </c>
      <c r="E11" s="26" t="s">
        <v>25</v>
      </c>
      <c r="F11" s="26" t="s">
        <v>9</v>
      </c>
      <c r="G11" s="25" t="s">
        <v>11</v>
      </c>
    </row>
    <row r="12" spans="2:7" s="33" customFormat="1" x14ac:dyDescent="0.3">
      <c r="B12" s="35">
        <v>45747.477280092593</v>
      </c>
      <c r="C12" s="35">
        <v>45748</v>
      </c>
      <c r="D12" s="34">
        <v>500</v>
      </c>
      <c r="E12" s="34">
        <v>486</v>
      </c>
      <c r="F12" s="39" t="s">
        <v>57</v>
      </c>
      <c r="G12" s="34" t="s">
        <v>27</v>
      </c>
    </row>
    <row r="13" spans="2:7" s="33" customFormat="1" x14ac:dyDescent="0.3">
      <c r="B13" s="35">
        <v>45748.533668981479</v>
      </c>
      <c r="C13" s="35">
        <v>45749</v>
      </c>
      <c r="D13" s="34">
        <v>500</v>
      </c>
      <c r="E13" s="34">
        <v>498</v>
      </c>
      <c r="F13" s="39" t="s">
        <v>58</v>
      </c>
      <c r="G13" s="34" t="s">
        <v>27</v>
      </c>
    </row>
    <row r="14" spans="2:7" s="33" customFormat="1" x14ac:dyDescent="0.3">
      <c r="B14" s="35">
        <v>45749.288298611114</v>
      </c>
      <c r="C14" s="35">
        <v>45750</v>
      </c>
      <c r="D14" s="34">
        <v>500</v>
      </c>
      <c r="E14" s="34">
        <v>486</v>
      </c>
      <c r="F14" s="39" t="s">
        <v>59</v>
      </c>
      <c r="G14" s="34" t="s">
        <v>27</v>
      </c>
    </row>
    <row r="15" spans="2:7" s="33" customFormat="1" x14ac:dyDescent="0.3">
      <c r="B15" s="35">
        <v>45749.529108796298</v>
      </c>
      <c r="C15" s="35">
        <v>45750</v>
      </c>
      <c r="D15" s="34">
        <v>500</v>
      </c>
      <c r="E15" s="34">
        <v>486</v>
      </c>
      <c r="F15" s="39" t="s">
        <v>60</v>
      </c>
      <c r="G15" s="34" t="s">
        <v>27</v>
      </c>
    </row>
    <row r="16" spans="2:7" s="33" customFormat="1" x14ac:dyDescent="0.3">
      <c r="B16" s="35">
        <v>45749.619340277779</v>
      </c>
      <c r="C16" s="35">
        <v>45750</v>
      </c>
      <c r="D16" s="34">
        <v>1000</v>
      </c>
      <c r="E16" s="34">
        <v>972</v>
      </c>
      <c r="F16" s="39" t="s">
        <v>61</v>
      </c>
      <c r="G16" s="34" t="s">
        <v>27</v>
      </c>
    </row>
    <row r="17" spans="2:7" s="33" customFormat="1" x14ac:dyDescent="0.3">
      <c r="B17" s="35">
        <v>45750.690428240741</v>
      </c>
      <c r="C17" s="35">
        <v>45751</v>
      </c>
      <c r="D17" s="34">
        <v>17000</v>
      </c>
      <c r="E17" s="34">
        <v>16524</v>
      </c>
      <c r="F17" s="39" t="s">
        <v>62</v>
      </c>
      <c r="G17" s="34" t="s">
        <v>27</v>
      </c>
    </row>
    <row r="18" spans="2:7" s="33" customFormat="1" x14ac:dyDescent="0.3">
      <c r="B18" s="35">
        <v>45754.786527777775</v>
      </c>
      <c r="C18" s="35">
        <v>45755</v>
      </c>
      <c r="D18" s="34">
        <v>1000</v>
      </c>
      <c r="E18" s="34">
        <v>996</v>
      </c>
      <c r="F18" s="39" t="s">
        <v>63</v>
      </c>
      <c r="G18" s="34" t="s">
        <v>27</v>
      </c>
    </row>
    <row r="19" spans="2:7" s="33" customFormat="1" x14ac:dyDescent="0.3">
      <c r="B19" s="35">
        <v>45755.127500000002</v>
      </c>
      <c r="C19" s="35">
        <v>45756</v>
      </c>
      <c r="D19" s="34">
        <v>1000</v>
      </c>
      <c r="E19" s="34">
        <v>972</v>
      </c>
      <c r="F19" s="39" t="s">
        <v>64</v>
      </c>
      <c r="G19" s="34" t="s">
        <v>27</v>
      </c>
    </row>
    <row r="20" spans="2:7" s="33" customFormat="1" x14ac:dyDescent="0.3">
      <c r="B20" s="35">
        <v>45756.710486111115</v>
      </c>
      <c r="C20" s="35">
        <v>45757</v>
      </c>
      <c r="D20" s="34">
        <v>200</v>
      </c>
      <c r="E20" s="34">
        <v>194.4</v>
      </c>
      <c r="F20" s="39" t="s">
        <v>65</v>
      </c>
      <c r="G20" s="34" t="s">
        <v>27</v>
      </c>
    </row>
    <row r="21" spans="2:7" s="33" customFormat="1" x14ac:dyDescent="0.3">
      <c r="B21" s="35">
        <v>45756.715208333335</v>
      </c>
      <c r="C21" s="35">
        <v>45757</v>
      </c>
      <c r="D21" s="34">
        <v>2000</v>
      </c>
      <c r="E21" s="34">
        <v>1992</v>
      </c>
      <c r="F21" s="39" t="s">
        <v>66</v>
      </c>
      <c r="G21" s="34" t="s">
        <v>27</v>
      </c>
    </row>
    <row r="22" spans="2:7" s="33" customFormat="1" x14ac:dyDescent="0.3">
      <c r="B22" s="35">
        <v>45757.574826388889</v>
      </c>
      <c r="C22" s="35">
        <v>45758</v>
      </c>
      <c r="D22" s="34">
        <v>1000</v>
      </c>
      <c r="E22" s="34">
        <v>972</v>
      </c>
      <c r="F22" s="39" t="s">
        <v>67</v>
      </c>
      <c r="G22" s="34" t="s">
        <v>27</v>
      </c>
    </row>
    <row r="23" spans="2:7" s="33" customFormat="1" x14ac:dyDescent="0.3">
      <c r="B23" s="35">
        <v>45757.7734375</v>
      </c>
      <c r="C23" s="35">
        <v>45758</v>
      </c>
      <c r="D23" s="34">
        <v>1437</v>
      </c>
      <c r="E23" s="34">
        <v>1431.25</v>
      </c>
      <c r="F23" s="39" t="s">
        <v>29</v>
      </c>
      <c r="G23" s="34" t="s">
        <v>27</v>
      </c>
    </row>
    <row r="24" spans="2:7" s="33" customFormat="1" x14ac:dyDescent="0.3">
      <c r="B24" s="35">
        <v>45757.921678240738</v>
      </c>
      <c r="C24" s="35">
        <v>45758</v>
      </c>
      <c r="D24" s="34">
        <v>500</v>
      </c>
      <c r="E24" s="34">
        <v>486</v>
      </c>
      <c r="F24" s="39" t="s">
        <v>68</v>
      </c>
      <c r="G24" s="34" t="s">
        <v>27</v>
      </c>
    </row>
    <row r="25" spans="2:7" s="33" customFormat="1" x14ac:dyDescent="0.3">
      <c r="B25" s="35">
        <v>45758.915335648147</v>
      </c>
      <c r="C25" s="35">
        <v>45761</v>
      </c>
      <c r="D25" s="34">
        <v>777</v>
      </c>
      <c r="E25" s="34">
        <v>755.24</v>
      </c>
      <c r="F25" s="39" t="s">
        <v>69</v>
      </c>
      <c r="G25" s="34" t="s">
        <v>27</v>
      </c>
    </row>
    <row r="26" spans="2:7" s="33" customFormat="1" x14ac:dyDescent="0.3">
      <c r="B26" s="35">
        <v>45758.946793981479</v>
      </c>
      <c r="C26" s="35">
        <v>45761</v>
      </c>
      <c r="D26" s="34">
        <v>100</v>
      </c>
      <c r="E26" s="34">
        <v>97.2</v>
      </c>
      <c r="F26" s="39" t="s">
        <v>70</v>
      </c>
      <c r="G26" s="34" t="s">
        <v>27</v>
      </c>
    </row>
    <row r="27" spans="2:7" s="33" customFormat="1" x14ac:dyDescent="0.3">
      <c r="B27" s="35">
        <v>45759.519907407404</v>
      </c>
      <c r="C27" s="35">
        <v>45761</v>
      </c>
      <c r="D27" s="34">
        <v>4000</v>
      </c>
      <c r="E27" s="34">
        <v>3888</v>
      </c>
      <c r="F27" s="39" t="s">
        <v>71</v>
      </c>
      <c r="G27" s="34" t="s">
        <v>27</v>
      </c>
    </row>
    <row r="28" spans="2:7" s="33" customFormat="1" x14ac:dyDescent="0.3">
      <c r="B28" s="35">
        <v>45759.575972222221</v>
      </c>
      <c r="C28" s="35">
        <v>45761</v>
      </c>
      <c r="D28" s="34">
        <v>5000</v>
      </c>
      <c r="E28" s="34">
        <v>4860</v>
      </c>
      <c r="F28" s="39" t="s">
        <v>72</v>
      </c>
      <c r="G28" s="34" t="s">
        <v>27</v>
      </c>
    </row>
    <row r="29" spans="2:7" s="33" customFormat="1" x14ac:dyDescent="0.3">
      <c r="B29" s="35">
        <v>45760.832280092596</v>
      </c>
      <c r="C29" s="35">
        <v>45761</v>
      </c>
      <c r="D29" s="34">
        <v>500</v>
      </c>
      <c r="E29" s="34">
        <v>486</v>
      </c>
      <c r="F29" s="39" t="s">
        <v>73</v>
      </c>
      <c r="G29" s="34" t="s">
        <v>27</v>
      </c>
    </row>
    <row r="30" spans="2:7" s="33" customFormat="1" x14ac:dyDescent="0.3">
      <c r="B30" s="35">
        <v>45762.544664351852</v>
      </c>
      <c r="C30" s="35">
        <v>45763</v>
      </c>
      <c r="D30" s="34">
        <v>500</v>
      </c>
      <c r="E30" s="34">
        <v>486</v>
      </c>
      <c r="F30" s="39" t="s">
        <v>31</v>
      </c>
      <c r="G30" s="34" t="s">
        <v>27</v>
      </c>
    </row>
    <row r="31" spans="2:7" s="33" customFormat="1" x14ac:dyDescent="0.3">
      <c r="B31" s="35">
        <v>45763.340949074074</v>
      </c>
      <c r="C31" s="35">
        <v>45764</v>
      </c>
      <c r="D31" s="34">
        <v>500</v>
      </c>
      <c r="E31" s="34">
        <v>486</v>
      </c>
      <c r="F31" s="39" t="s">
        <v>74</v>
      </c>
      <c r="G31" s="34" t="s">
        <v>27</v>
      </c>
    </row>
    <row r="32" spans="2:7" s="33" customFormat="1" x14ac:dyDescent="0.3">
      <c r="B32" s="35">
        <v>45764.423310185186</v>
      </c>
      <c r="C32" s="35">
        <v>45765</v>
      </c>
      <c r="D32" s="34">
        <v>100</v>
      </c>
      <c r="E32" s="34">
        <v>99.6</v>
      </c>
      <c r="F32" s="39" t="s">
        <v>75</v>
      </c>
      <c r="G32" s="34" t="s">
        <v>27</v>
      </c>
    </row>
    <row r="33" spans="2:7" s="33" customFormat="1" x14ac:dyDescent="0.3">
      <c r="B33" s="35">
        <v>45764.781006944446</v>
      </c>
      <c r="C33" s="35">
        <v>45765</v>
      </c>
      <c r="D33" s="34">
        <v>1729</v>
      </c>
      <c r="E33" s="34">
        <v>1722.08</v>
      </c>
      <c r="F33" s="39" t="s">
        <v>29</v>
      </c>
      <c r="G33" s="34" t="s">
        <v>27</v>
      </c>
    </row>
    <row r="34" spans="2:7" s="33" customFormat="1" x14ac:dyDescent="0.3">
      <c r="B34" s="35">
        <v>45771.887083333335</v>
      </c>
      <c r="C34" s="35">
        <v>45772</v>
      </c>
      <c r="D34" s="34">
        <v>300</v>
      </c>
      <c r="E34" s="34">
        <v>291.60000000000002</v>
      </c>
      <c r="F34" s="39" t="s">
        <v>76</v>
      </c>
      <c r="G34" s="34" t="s">
        <v>27</v>
      </c>
    </row>
    <row r="35" spans="2:7" s="33" customFormat="1" x14ac:dyDescent="0.3">
      <c r="B35" s="35">
        <v>45772.455925925926</v>
      </c>
      <c r="C35" s="35">
        <v>45775</v>
      </c>
      <c r="D35" s="34">
        <v>1500</v>
      </c>
      <c r="E35" s="34">
        <v>1494</v>
      </c>
      <c r="F35" s="39" t="s">
        <v>28</v>
      </c>
      <c r="G35" s="34" t="s">
        <v>27</v>
      </c>
    </row>
    <row r="36" spans="2:7" s="33" customFormat="1" x14ac:dyDescent="0.3">
      <c r="B36" s="35">
        <v>45772.624212962961</v>
      </c>
      <c r="C36" s="35">
        <v>45775</v>
      </c>
      <c r="D36" s="34">
        <v>500</v>
      </c>
      <c r="E36" s="34">
        <v>498</v>
      </c>
      <c r="F36" s="39" t="s">
        <v>77</v>
      </c>
      <c r="G36" s="34" t="s">
        <v>27</v>
      </c>
    </row>
    <row r="37" spans="2:7" s="33" customFormat="1" x14ac:dyDescent="0.3">
      <c r="B37" s="35">
        <v>45773.51158564815</v>
      </c>
      <c r="C37" s="35">
        <v>45775</v>
      </c>
      <c r="D37" s="34">
        <v>1000</v>
      </c>
      <c r="E37" s="34">
        <v>972</v>
      </c>
      <c r="F37" s="39" t="s">
        <v>78</v>
      </c>
      <c r="G37" s="34" t="s">
        <v>27</v>
      </c>
    </row>
    <row r="38" spans="2:7" s="33" customFormat="1" x14ac:dyDescent="0.3">
      <c r="B38" s="35">
        <v>45774.56795138889</v>
      </c>
      <c r="C38" s="35">
        <v>45775</v>
      </c>
      <c r="D38" s="34">
        <v>500</v>
      </c>
      <c r="E38" s="34">
        <v>486</v>
      </c>
      <c r="F38" s="39" t="s">
        <v>79</v>
      </c>
      <c r="G38" s="34" t="s">
        <v>27</v>
      </c>
    </row>
    <row r="39" spans="2:7" s="33" customFormat="1" x14ac:dyDescent="0.3">
      <c r="B39" s="35">
        <v>45774.574467592596</v>
      </c>
      <c r="C39" s="35">
        <v>45775</v>
      </c>
      <c r="D39" s="34">
        <v>200</v>
      </c>
      <c r="E39" s="34">
        <v>199.2</v>
      </c>
      <c r="F39" s="39" t="s">
        <v>80</v>
      </c>
      <c r="G39" s="34" t="s">
        <v>27</v>
      </c>
    </row>
    <row r="40" spans="2:7" s="33" customFormat="1" x14ac:dyDescent="0.3">
      <c r="B40" s="35">
        <v>45774.576597222222</v>
      </c>
      <c r="C40" s="35">
        <v>45775</v>
      </c>
      <c r="D40" s="34">
        <v>800</v>
      </c>
      <c r="E40" s="34">
        <v>796.8</v>
      </c>
      <c r="F40" s="39" t="s">
        <v>80</v>
      </c>
      <c r="G40" s="34" t="s">
        <v>27</v>
      </c>
    </row>
    <row r="41" spans="2:7" s="33" customFormat="1" x14ac:dyDescent="0.3">
      <c r="B41" s="35">
        <v>45774.583414351851</v>
      </c>
      <c r="C41" s="35">
        <v>45775</v>
      </c>
      <c r="D41" s="34">
        <v>400</v>
      </c>
      <c r="E41" s="34">
        <v>388.8</v>
      </c>
      <c r="F41" s="39" t="s">
        <v>81</v>
      </c>
      <c r="G41" s="34" t="s">
        <v>27</v>
      </c>
    </row>
    <row r="42" spans="2:7" s="33" customFormat="1" x14ac:dyDescent="0.3">
      <c r="B42" s="35">
        <v>45775.969872685186</v>
      </c>
      <c r="C42" s="35">
        <v>45776</v>
      </c>
      <c r="D42" s="34">
        <v>500</v>
      </c>
      <c r="E42" s="34">
        <v>498</v>
      </c>
      <c r="F42" s="39" t="s">
        <v>82</v>
      </c>
      <c r="G42" s="34" t="s">
        <v>27</v>
      </c>
    </row>
    <row r="43" spans="2:7" x14ac:dyDescent="0.3">
      <c r="B43" s="51" t="s">
        <v>7</v>
      </c>
      <c r="C43" s="52"/>
      <c r="D43" s="21"/>
      <c r="E43" s="21">
        <f>SUM(E12:E42)</f>
        <v>45000.170000000006</v>
      </c>
      <c r="F43" s="24"/>
      <c r="G43" s="24"/>
    </row>
  </sheetData>
  <sortState ref="B12:G34">
    <sortCondition ref="B12:B34"/>
  </sortState>
  <mergeCells count="3">
    <mergeCell ref="C8:F8"/>
    <mergeCell ref="C9:F9"/>
    <mergeCell ref="B43:C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Отчет</vt:lpstr>
      <vt:lpstr>Расходы</vt:lpstr>
      <vt:lpstr>Доходы_Сбербанк</vt:lpstr>
      <vt:lpstr>Доходы_ЮMoney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Azerty</dc:creator>
  <cp:lastModifiedBy>User</cp:lastModifiedBy>
  <cp:revision>2</cp:revision>
  <dcterms:created xsi:type="dcterms:W3CDTF">2023-07-03T13:59:33Z</dcterms:created>
  <dcterms:modified xsi:type="dcterms:W3CDTF">2025-05-08T08:43:54Z</dcterms:modified>
</cp:coreProperties>
</file>