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Доходы_Сбербанк!$B$11:$E$14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16" i="8" l="1"/>
  <c r="D26" i="1"/>
  <c r="E69" i="11" l="1"/>
  <c r="C14" i="10" l="1"/>
  <c r="D16" i="1" s="1"/>
  <c r="D18" i="1" l="1"/>
  <c r="D15" i="1" l="1"/>
  <c r="D19" i="8"/>
  <c r="D23" i="1" s="1"/>
  <c r="D21" i="1"/>
  <c r="D20" i="1" l="1"/>
  <c r="D25" i="1" s="1"/>
</calcChain>
</file>

<file path=xl/sharedStrings.xml><?xml version="1.0" encoding="utf-8"?>
<sst xmlns="http://schemas.openxmlformats.org/spreadsheetml/2006/main" count="171" uniqueCount="76">
  <si>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</si>
  <si>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</si>
  <si>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</si>
  <si>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</si>
  <si>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</si>
  <si>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</si>
  <si>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</si>
  <si>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</si>
  <si>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</si>
  <si>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</si>
  <si>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</si>
  <si>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</si>
  <si>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</si>
  <si>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</si>
  <si>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</si>
  <si>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</si>
  <si>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</si>
  <si>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</si>
  <si>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</si>
  <si>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</si>
  <si>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</si>
  <si>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</si>
  <si>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</si>
  <si>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</si>
  <si>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</si>
  <si>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</si>
  <si>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</si>
  <si>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</si>
  <si>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</si>
  <si>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СБП * Роман Иванов</t>
  </si>
  <si>
    <t>SberPay * Анна Ермакова</t>
  </si>
  <si>
    <t>за март 2025 года</t>
  </si>
  <si>
    <t>SberPay * Иван Жегалов</t>
  </si>
  <si>
    <t>SberPay * Шпади Виктория</t>
  </si>
  <si>
    <t>Банковская карта * Петрова Ксения</t>
  </si>
  <si>
    <t>SberPay * Анастасия</t>
  </si>
  <si>
    <t>SberPay * Масленникова</t>
  </si>
  <si>
    <t>СБП * Нелли</t>
  </si>
  <si>
    <t>SberPay * Ирина Вишневская</t>
  </si>
  <si>
    <t>SberPay * Ирина</t>
  </si>
  <si>
    <t>SberPay * Николай Ногин</t>
  </si>
  <si>
    <t>Банковская карта * мария Юрьевна</t>
  </si>
  <si>
    <t>СБП * Елена Тицкая</t>
  </si>
  <si>
    <t>SberPay * Лена Х</t>
  </si>
  <si>
    <t>SberPay * Ирина Пиунова</t>
  </si>
  <si>
    <t>Банковская карта * Инна Вербова</t>
  </si>
  <si>
    <t>Банковская карта * Светлана Заболотнова</t>
  </si>
  <si>
    <t>СБП * Анжелика Киселева</t>
  </si>
  <si>
    <t>СБП * Вероника Алексеева</t>
  </si>
  <si>
    <t>SberPay * Любовь Лапшонкова</t>
  </si>
  <si>
    <t>Банковская карта * Мария безз</t>
  </si>
  <si>
    <t>SberPay * Анна Козлова</t>
  </si>
  <si>
    <t>SberPay * Анастасия Чувашова</t>
  </si>
  <si>
    <t>СБП * Irina Pershina</t>
  </si>
  <si>
    <t>Банковская карта * Наталья Андрианова</t>
  </si>
  <si>
    <t>СБП * Мария Асонова</t>
  </si>
  <si>
    <t>СБП * Сорокина</t>
  </si>
  <si>
    <t>СБП * Ирина</t>
  </si>
  <si>
    <t>СБП * Борискина Анастасия</t>
  </si>
  <si>
    <t>SberPay * Амелин Дмитрий</t>
  </si>
  <si>
    <t>SberPay * Эльмира ибрагимова</t>
  </si>
  <si>
    <t>Банковская карта * Инна</t>
  </si>
  <si>
    <t>SberPay * Анна Мурсалова</t>
  </si>
  <si>
    <t>СБП * Дарья</t>
  </si>
  <si>
    <t>SberPay * Виталий Каунов</t>
  </si>
  <si>
    <t>СБП * Гуляева Виктория</t>
  </si>
  <si>
    <t>SberPay * Короткова Екатерина</t>
  </si>
  <si>
    <t>СБП * Оксана Латышева</t>
  </si>
  <si>
    <t>СБП * Анна Назина</t>
  </si>
  <si>
    <t>SberPay * Алиса Аверьянова</t>
  </si>
  <si>
    <t>Банковская карта * Ирина Вишневская</t>
  </si>
  <si>
    <t>СБП * Екатерина Багавлёва</t>
  </si>
  <si>
    <t>СБП * Инна Вербова</t>
  </si>
  <si>
    <t>SberPay * Юлия Королева</t>
  </si>
  <si>
    <t>ЛАРШИНА ЕКАТЕРИНА МИХАЙЛОВНА</t>
  </si>
  <si>
    <t>ТИТОВА АЛЕКСАНДРА АНТОНОВНА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</si>
</sst>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C5" sqref="C5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31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4" t="s">
        <v>13</v>
      </c>
      <c r="C12" s="45"/>
      <c r="D12" s="13">
        <v>322657.31000000006</v>
      </c>
    </row>
    <row r="13" spans="2:4" s="34" customFormat="1" ht="15" customHeight="1" x14ac:dyDescent="0.3">
      <c r="B13" s="38" t="s">
        <v>26</v>
      </c>
      <c r="C13" s="39"/>
      <c r="D13" s="40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4" t="s">
        <v>14</v>
      </c>
      <c r="C15" s="45"/>
      <c r="D15" s="13">
        <f>D16+D18</f>
        <v>48764.119999999995</v>
      </c>
    </row>
    <row r="16" spans="2:4" ht="15" customHeight="1" x14ac:dyDescent="0.3">
      <c r="B16" s="15" t="s">
        <v>2</v>
      </c>
      <c r="C16" s="15"/>
      <c r="D16" s="14">
        <f>Доходы_Сбербанк!C14</f>
        <v>1100</v>
      </c>
    </row>
    <row r="17" spans="2:5" ht="15" customHeight="1" x14ac:dyDescent="0.3">
      <c r="B17" s="30" t="s">
        <v>26</v>
      </c>
      <c r="C17" s="31"/>
      <c r="D17" s="32">
        <v>0</v>
      </c>
      <c r="E17" s="33"/>
    </row>
    <row r="18" spans="2:5" ht="15" customHeight="1" x14ac:dyDescent="0.3">
      <c r="B18" s="46" t="s">
        <v>1</v>
      </c>
      <c r="C18" s="47"/>
      <c r="D18" s="14">
        <f>Доходы_ЮMoney!E69</f>
        <v>47664.119999999995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4" t="s">
        <v>15</v>
      </c>
      <c r="C20" s="45"/>
      <c r="D20" s="13">
        <f>SUM(D21,D23)</f>
        <v>0</v>
      </c>
    </row>
    <row r="21" spans="2:5" ht="15" customHeight="1" x14ac:dyDescent="0.3">
      <c r="B21" s="46" t="s">
        <v>19</v>
      </c>
      <c r="C21" s="47"/>
      <c r="D21" s="14">
        <f>Расходы!D16</f>
        <v>0</v>
      </c>
    </row>
    <row r="22" spans="2:5" ht="15" customHeight="1" x14ac:dyDescent="0.3">
      <c r="B22" s="30" t="s">
        <v>26</v>
      </c>
      <c r="C22" s="31"/>
      <c r="D22" s="32">
        <v>0</v>
      </c>
    </row>
    <row r="23" spans="2:5" ht="14.4" customHeight="1" x14ac:dyDescent="0.3">
      <c r="B23" s="46" t="s">
        <v>3</v>
      </c>
      <c r="C23" s="47"/>
      <c r="D23" s="14">
        <f>Расходы!D19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4" t="s">
        <v>16</v>
      </c>
      <c r="C25" s="45"/>
      <c r="D25" s="13">
        <f>D12+D15-D20</f>
        <v>371421.43000000005</v>
      </c>
    </row>
    <row r="26" spans="2:5" x14ac:dyDescent="0.3">
      <c r="B26" s="30" t="s">
        <v>26</v>
      </c>
      <c r="C26" s="31"/>
      <c r="D26" s="40">
        <f>D13+D17-D22</f>
        <v>15356.990000000002</v>
      </c>
    </row>
    <row r="28" spans="2:5" x14ac:dyDescent="0.3">
      <c r="D28" s="43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zoomScale="90" zoomScaleNormal="90" workbookViewId="0">
      <selection activeCell="C18" sqref="C18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31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8" t="s">
        <v>19</v>
      </c>
      <c r="C12" s="49"/>
      <c r="D12" s="18"/>
    </row>
    <row r="13" spans="2:4" s="34" customFormat="1" x14ac:dyDescent="0.3">
      <c r="B13" s="36"/>
      <c r="C13" s="41"/>
      <c r="D13" s="35"/>
    </row>
    <row r="14" spans="2:4" s="34" customFormat="1" x14ac:dyDescent="0.3">
      <c r="B14" s="36"/>
      <c r="C14" s="42"/>
      <c r="D14" s="35"/>
    </row>
    <row r="15" spans="2:4" s="34" customFormat="1" x14ac:dyDescent="0.3">
      <c r="B15" s="36"/>
      <c r="C15" s="42"/>
      <c r="D15" s="35"/>
    </row>
    <row r="16" spans="2:4" x14ac:dyDescent="0.3">
      <c r="B16" s="50" t="s">
        <v>7</v>
      </c>
      <c r="C16" s="50"/>
      <c r="D16" s="21">
        <f>SUM(D13:D15)</f>
        <v>0</v>
      </c>
    </row>
    <row r="17" spans="2:4" x14ac:dyDescent="0.3">
      <c r="B17" s="48" t="s">
        <v>3</v>
      </c>
      <c r="C17" s="49"/>
      <c r="D17" s="18"/>
    </row>
    <row r="18" spans="2:4" x14ac:dyDescent="0.3">
      <c r="B18" s="36"/>
      <c r="C18" s="41"/>
      <c r="D18" s="19"/>
    </row>
    <row r="19" spans="2:4" x14ac:dyDescent="0.3">
      <c r="B19" s="50" t="s">
        <v>7</v>
      </c>
      <c r="C19" s="50"/>
      <c r="D19" s="21">
        <f>SUM(D18:D18)</f>
        <v>0</v>
      </c>
    </row>
  </sheetData>
  <mergeCells count="4">
    <mergeCell ref="B12:C12"/>
    <mergeCell ref="B16:C16"/>
    <mergeCell ref="B17:C17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zoomScale="90" zoomScaleNormal="90" workbookViewId="0">
      <selection activeCell="D17" sqref="D17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1" t="s">
        <v>23</v>
      </c>
      <c r="D8" s="52"/>
      <c r="E8" s="9"/>
    </row>
    <row r="9" spans="2:5" ht="16.2" customHeight="1" x14ac:dyDescent="0.35">
      <c r="B9" s="1"/>
      <c r="C9" s="51" t="s">
        <v>31</v>
      </c>
      <c r="D9" s="52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45718</v>
      </c>
      <c r="C12" s="19">
        <v>500</v>
      </c>
      <c r="D12" s="42" t="s">
        <v>74</v>
      </c>
      <c r="E12" s="35" t="s">
        <v>27</v>
      </c>
    </row>
    <row r="13" spans="2:5" s="34" customFormat="1" x14ac:dyDescent="0.3">
      <c r="B13" s="36">
        <v>45727</v>
      </c>
      <c r="C13" s="35">
        <v>600</v>
      </c>
      <c r="D13" s="42" t="s">
        <v>75</v>
      </c>
      <c r="E13" s="35" t="s">
        <v>27</v>
      </c>
    </row>
    <row r="14" spans="2:5" x14ac:dyDescent="0.3">
      <c r="B14" s="24" t="s">
        <v>7</v>
      </c>
      <c r="C14" s="21">
        <f>SUM(C12:C13)</f>
        <v>1100</v>
      </c>
      <c r="D14" s="24"/>
      <c r="E14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9"/>
  <sheetViews>
    <sheetView zoomScale="90" zoomScaleNormal="90" workbookViewId="0">
      <selection activeCell="B29" sqref="B29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1" t="s">
        <v>10</v>
      </c>
      <c r="D8" s="52"/>
      <c r="E8" s="52"/>
      <c r="F8" s="52"/>
      <c r="G8" s="9"/>
    </row>
    <row r="9" spans="2:7" ht="16.2" customHeight="1" x14ac:dyDescent="0.35">
      <c r="B9" s="1"/>
      <c r="C9" s="51" t="s">
        <v>31</v>
      </c>
      <c r="D9" s="52"/>
      <c r="E9" s="52"/>
      <c r="F9" s="52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4" customFormat="1" x14ac:dyDescent="0.3">
      <c r="B12" s="36">
        <v>45716.66920138889</v>
      </c>
      <c r="C12" s="36"/>
      <c r="D12" s="35">
        <v>50</v>
      </c>
      <c r="E12" s="35">
        <v>48.6</v>
      </c>
      <c r="F12" s="41" t="s">
        <v>32</v>
      </c>
      <c r="G12" s="35" t="s">
        <v>27</v>
      </c>
    </row>
    <row r="13" spans="2:7" s="34" customFormat="1" x14ac:dyDescent="0.3">
      <c r="B13" s="36">
        <v>45718.330613425926</v>
      </c>
      <c r="C13" s="36"/>
      <c r="D13" s="35">
        <v>1000</v>
      </c>
      <c r="E13" s="35">
        <v>972</v>
      </c>
      <c r="F13" s="41" t="s">
        <v>33</v>
      </c>
      <c r="G13" s="35" t="s">
        <v>27</v>
      </c>
    </row>
    <row r="14" spans="2:7" s="34" customFormat="1" x14ac:dyDescent="0.3">
      <c r="B14" s="36">
        <v>45718.639618055553</v>
      </c>
      <c r="C14" s="36"/>
      <c r="D14" s="35">
        <v>5000</v>
      </c>
      <c r="E14" s="35">
        <v>4860</v>
      </c>
      <c r="F14" s="41" t="s">
        <v>34</v>
      </c>
      <c r="G14" s="35" t="s">
        <v>27</v>
      </c>
    </row>
    <row r="15" spans="2:7" s="34" customFormat="1" x14ac:dyDescent="0.3">
      <c r="B15" s="36">
        <v>45719.478750000002</v>
      </c>
      <c r="C15" s="36"/>
      <c r="D15" s="35">
        <v>500</v>
      </c>
      <c r="E15" s="35">
        <v>486</v>
      </c>
      <c r="F15" s="41" t="s">
        <v>35</v>
      </c>
      <c r="G15" s="35" t="s">
        <v>27</v>
      </c>
    </row>
    <row r="16" spans="2:7" s="34" customFormat="1" x14ac:dyDescent="0.3">
      <c r="B16" s="36">
        <v>45720.939803240741</v>
      </c>
      <c r="C16" s="36"/>
      <c r="D16" s="35">
        <v>500</v>
      </c>
      <c r="E16" s="35">
        <v>486</v>
      </c>
      <c r="F16" s="41" t="s">
        <v>36</v>
      </c>
      <c r="G16" s="35" t="s">
        <v>27</v>
      </c>
    </row>
    <row r="17" spans="2:7" s="34" customFormat="1" x14ac:dyDescent="0.3">
      <c r="B17" s="36">
        <v>45721.865474537037</v>
      </c>
      <c r="C17" s="36"/>
      <c r="D17" s="35">
        <v>1000</v>
      </c>
      <c r="E17" s="35">
        <v>996</v>
      </c>
      <c r="F17" s="41" t="s">
        <v>28</v>
      </c>
      <c r="G17" s="35" t="s">
        <v>27</v>
      </c>
    </row>
    <row r="18" spans="2:7" s="34" customFormat="1" x14ac:dyDescent="0.3">
      <c r="B18" s="36">
        <v>45721.87804398148</v>
      </c>
      <c r="C18" s="36"/>
      <c r="D18" s="35">
        <v>300</v>
      </c>
      <c r="E18" s="35">
        <v>298.8</v>
      </c>
      <c r="F18" s="41" t="s">
        <v>37</v>
      </c>
      <c r="G18" s="35" t="s">
        <v>27</v>
      </c>
    </row>
    <row r="19" spans="2:7" s="34" customFormat="1" x14ac:dyDescent="0.3">
      <c r="B19" s="36">
        <v>45721.881620370368</v>
      </c>
      <c r="C19" s="36"/>
      <c r="D19" s="35">
        <v>300</v>
      </c>
      <c r="E19" s="35">
        <v>291.60000000000002</v>
      </c>
      <c r="F19" s="41" t="s">
        <v>38</v>
      </c>
      <c r="G19" s="35" t="s">
        <v>27</v>
      </c>
    </row>
    <row r="20" spans="2:7" s="34" customFormat="1" x14ac:dyDescent="0.3">
      <c r="B20" s="36">
        <v>45721.897013888891</v>
      </c>
      <c r="C20" s="36"/>
      <c r="D20" s="35">
        <v>5000</v>
      </c>
      <c r="E20" s="35">
        <v>4860</v>
      </c>
      <c r="F20" s="41" t="s">
        <v>39</v>
      </c>
      <c r="G20" s="35" t="s">
        <v>27</v>
      </c>
    </row>
    <row r="21" spans="2:7" s="34" customFormat="1" x14ac:dyDescent="0.3">
      <c r="B21" s="36">
        <v>45721.899675925924</v>
      </c>
      <c r="C21" s="36"/>
      <c r="D21" s="35">
        <v>1000</v>
      </c>
      <c r="E21" s="35">
        <v>972</v>
      </c>
      <c r="F21" s="41" t="s">
        <v>40</v>
      </c>
      <c r="G21" s="35" t="s">
        <v>27</v>
      </c>
    </row>
    <row r="22" spans="2:7" s="34" customFormat="1" x14ac:dyDescent="0.3">
      <c r="B22" s="36">
        <v>45721.900810185187</v>
      </c>
      <c r="C22" s="36"/>
      <c r="D22" s="35">
        <v>1000</v>
      </c>
      <c r="E22" s="35">
        <v>972</v>
      </c>
      <c r="F22" s="41" t="s">
        <v>41</v>
      </c>
      <c r="G22" s="35" t="s">
        <v>27</v>
      </c>
    </row>
    <row r="23" spans="2:7" s="34" customFormat="1" x14ac:dyDescent="0.3">
      <c r="B23" s="36">
        <v>45721.922071759262</v>
      </c>
      <c r="C23" s="36"/>
      <c r="D23" s="35">
        <v>500</v>
      </c>
      <c r="E23" s="35">
        <v>498</v>
      </c>
      <c r="F23" s="41" t="s">
        <v>42</v>
      </c>
      <c r="G23" s="35" t="s">
        <v>27</v>
      </c>
    </row>
    <row r="24" spans="2:7" s="34" customFormat="1" x14ac:dyDescent="0.3">
      <c r="B24" s="36">
        <v>45721.971296296295</v>
      </c>
      <c r="C24" s="36"/>
      <c r="D24" s="35">
        <v>300</v>
      </c>
      <c r="E24" s="35">
        <v>291.60000000000002</v>
      </c>
      <c r="F24" s="41" t="s">
        <v>43</v>
      </c>
      <c r="G24" s="35" t="s">
        <v>27</v>
      </c>
    </row>
    <row r="25" spans="2:7" s="34" customFormat="1" x14ac:dyDescent="0.3">
      <c r="B25" s="36">
        <v>45721.972002314818</v>
      </c>
      <c r="C25" s="36"/>
      <c r="D25" s="35">
        <v>1000</v>
      </c>
      <c r="E25" s="35">
        <v>972</v>
      </c>
      <c r="F25" s="41" t="s">
        <v>44</v>
      </c>
      <c r="G25" s="35" t="s">
        <v>27</v>
      </c>
    </row>
    <row r="26" spans="2:7" s="34" customFormat="1" x14ac:dyDescent="0.3">
      <c r="B26" s="36">
        <v>45722.352407407408</v>
      </c>
      <c r="C26" s="36"/>
      <c r="D26" s="35">
        <v>500</v>
      </c>
      <c r="E26" s="35">
        <v>486</v>
      </c>
      <c r="F26" s="41" t="s">
        <v>45</v>
      </c>
      <c r="G26" s="35" t="s">
        <v>27</v>
      </c>
    </row>
    <row r="27" spans="2:7" s="34" customFormat="1" x14ac:dyDescent="0.3">
      <c r="B27" s="36">
        <v>45722.395254629628</v>
      </c>
      <c r="C27" s="36"/>
      <c r="D27" s="35">
        <v>500</v>
      </c>
      <c r="E27" s="35">
        <v>486</v>
      </c>
      <c r="F27" s="41" t="s">
        <v>46</v>
      </c>
      <c r="G27" s="35" t="s">
        <v>27</v>
      </c>
    </row>
    <row r="28" spans="2:7" s="34" customFormat="1" x14ac:dyDescent="0.3">
      <c r="B28" s="36">
        <v>45722.452337962961</v>
      </c>
      <c r="C28" s="36"/>
      <c r="D28" s="35">
        <v>300</v>
      </c>
      <c r="E28" s="35">
        <v>291.60000000000002</v>
      </c>
      <c r="F28" s="41" t="s">
        <v>39</v>
      </c>
      <c r="G28" s="35" t="s">
        <v>27</v>
      </c>
    </row>
    <row r="29" spans="2:7" s="34" customFormat="1" x14ac:dyDescent="0.3">
      <c r="B29" s="36">
        <v>45722.461087962962</v>
      </c>
      <c r="C29" s="36"/>
      <c r="D29" s="35">
        <v>500</v>
      </c>
      <c r="E29" s="35">
        <v>486</v>
      </c>
      <c r="F29" s="41" t="s">
        <v>30</v>
      </c>
      <c r="G29" s="35" t="s">
        <v>27</v>
      </c>
    </row>
    <row r="30" spans="2:7" s="34" customFormat="1" x14ac:dyDescent="0.3">
      <c r="B30" s="36">
        <v>45722.605590277781</v>
      </c>
      <c r="C30" s="36"/>
      <c r="D30" s="35">
        <v>500</v>
      </c>
      <c r="E30" s="35">
        <v>498</v>
      </c>
      <c r="F30" s="41" t="s">
        <v>47</v>
      </c>
      <c r="G30" s="35" t="s">
        <v>27</v>
      </c>
    </row>
    <row r="31" spans="2:7" s="34" customFormat="1" x14ac:dyDescent="0.3">
      <c r="B31" s="36">
        <v>45722.949120370373</v>
      </c>
      <c r="C31" s="36"/>
      <c r="D31" s="35">
        <v>300</v>
      </c>
      <c r="E31" s="35">
        <v>298.8</v>
      </c>
      <c r="F31" s="41" t="s">
        <v>48</v>
      </c>
      <c r="G31" s="35" t="s">
        <v>27</v>
      </c>
    </row>
    <row r="32" spans="2:7" s="34" customFormat="1" x14ac:dyDescent="0.3">
      <c r="B32" s="36">
        <v>45723.582094907404</v>
      </c>
      <c r="C32" s="36"/>
      <c r="D32" s="35">
        <v>100</v>
      </c>
      <c r="E32" s="35">
        <v>97.2</v>
      </c>
      <c r="F32" s="41" t="s">
        <v>49</v>
      </c>
      <c r="G32" s="35" t="s">
        <v>27</v>
      </c>
    </row>
    <row r="33" spans="2:7" s="34" customFormat="1" x14ac:dyDescent="0.3">
      <c r="B33" s="36">
        <v>45724.02207175926</v>
      </c>
      <c r="C33" s="36"/>
      <c r="D33" s="35">
        <v>1000</v>
      </c>
      <c r="E33" s="35">
        <v>972</v>
      </c>
      <c r="F33" s="41" t="s">
        <v>50</v>
      </c>
      <c r="G33" s="35" t="s">
        <v>27</v>
      </c>
    </row>
    <row r="34" spans="2:7" s="34" customFormat="1" x14ac:dyDescent="0.3">
      <c r="B34" s="36">
        <v>45724.305486111109</v>
      </c>
      <c r="C34" s="36"/>
      <c r="D34" s="35">
        <v>500</v>
      </c>
      <c r="E34" s="35">
        <v>486</v>
      </c>
      <c r="F34" s="41" t="s">
        <v>51</v>
      </c>
      <c r="G34" s="35" t="s">
        <v>27</v>
      </c>
    </row>
    <row r="35" spans="2:7" s="34" customFormat="1" x14ac:dyDescent="0.3">
      <c r="B35" s="36">
        <v>45724.489618055559</v>
      </c>
      <c r="C35" s="36"/>
      <c r="D35" s="35">
        <v>1000</v>
      </c>
      <c r="E35" s="35">
        <v>972</v>
      </c>
      <c r="F35" s="41" t="s">
        <v>50</v>
      </c>
      <c r="G35" s="35" t="s">
        <v>27</v>
      </c>
    </row>
    <row r="36" spans="2:7" s="34" customFormat="1" x14ac:dyDescent="0.3">
      <c r="B36" s="36">
        <v>45725.762442129628</v>
      </c>
      <c r="C36" s="36"/>
      <c r="D36" s="35">
        <v>100</v>
      </c>
      <c r="E36" s="35">
        <v>97.2</v>
      </c>
      <c r="F36" s="41" t="s">
        <v>52</v>
      </c>
      <c r="G36" s="35" t="s">
        <v>27</v>
      </c>
    </row>
    <row r="37" spans="2:7" s="34" customFormat="1" x14ac:dyDescent="0.3">
      <c r="B37" s="36">
        <v>45725.939525462964</v>
      </c>
      <c r="C37" s="36"/>
      <c r="D37" s="35">
        <v>600</v>
      </c>
      <c r="E37" s="35">
        <v>597.6</v>
      </c>
      <c r="F37" s="41" t="s">
        <v>28</v>
      </c>
      <c r="G37" s="35" t="s">
        <v>27</v>
      </c>
    </row>
    <row r="38" spans="2:7" s="34" customFormat="1" x14ac:dyDescent="0.3">
      <c r="B38" s="36">
        <v>45725.940127314818</v>
      </c>
      <c r="C38" s="36"/>
      <c r="D38" s="35">
        <v>1000</v>
      </c>
      <c r="E38" s="35">
        <v>996</v>
      </c>
      <c r="F38" s="41" t="s">
        <v>28</v>
      </c>
      <c r="G38" s="35" t="s">
        <v>27</v>
      </c>
    </row>
    <row r="39" spans="2:7" s="34" customFormat="1" x14ac:dyDescent="0.3">
      <c r="B39" s="36">
        <v>45725.940659722219</v>
      </c>
      <c r="C39" s="36"/>
      <c r="D39" s="35">
        <v>1000</v>
      </c>
      <c r="E39" s="35">
        <v>996</v>
      </c>
      <c r="F39" s="41" t="s">
        <v>28</v>
      </c>
      <c r="G39" s="35" t="s">
        <v>27</v>
      </c>
    </row>
    <row r="40" spans="2:7" s="34" customFormat="1" x14ac:dyDescent="0.3">
      <c r="B40" s="36">
        <v>45725.982511574075</v>
      </c>
      <c r="C40" s="36"/>
      <c r="D40" s="35">
        <v>100</v>
      </c>
      <c r="E40" s="35">
        <v>99.6</v>
      </c>
      <c r="F40" s="41" t="s">
        <v>53</v>
      </c>
      <c r="G40" s="35" t="s">
        <v>27</v>
      </c>
    </row>
    <row r="41" spans="2:7" s="34" customFormat="1" x14ac:dyDescent="0.3">
      <c r="B41" s="36">
        <v>45726.505555555559</v>
      </c>
      <c r="C41" s="36"/>
      <c r="D41" s="35">
        <v>4000</v>
      </c>
      <c r="E41" s="35">
        <v>3888</v>
      </c>
      <c r="F41" s="41" t="s">
        <v>54</v>
      </c>
      <c r="G41" s="35" t="s">
        <v>27</v>
      </c>
    </row>
    <row r="42" spans="2:7" s="34" customFormat="1" x14ac:dyDescent="0.3">
      <c r="B42" s="36">
        <v>45726.720023148147</v>
      </c>
      <c r="C42" s="36"/>
      <c r="D42" s="35">
        <v>1000</v>
      </c>
      <c r="E42" s="35">
        <v>996</v>
      </c>
      <c r="F42" s="41" t="s">
        <v>55</v>
      </c>
      <c r="G42" s="35" t="s">
        <v>27</v>
      </c>
    </row>
    <row r="43" spans="2:7" s="34" customFormat="1" x14ac:dyDescent="0.3">
      <c r="B43" s="36">
        <v>45726.956087962964</v>
      </c>
      <c r="C43" s="36"/>
      <c r="D43" s="35">
        <v>100</v>
      </c>
      <c r="E43" s="35">
        <v>99.6</v>
      </c>
      <c r="F43" s="41" t="s">
        <v>56</v>
      </c>
      <c r="G43" s="35" t="s">
        <v>27</v>
      </c>
    </row>
    <row r="44" spans="2:7" s="34" customFormat="1" x14ac:dyDescent="0.3">
      <c r="B44" s="36">
        <v>45727.720138888886</v>
      </c>
      <c r="C44" s="36"/>
      <c r="D44" s="35">
        <v>2453</v>
      </c>
      <c r="E44" s="35">
        <v>2443.19</v>
      </c>
      <c r="F44" s="41" t="s">
        <v>29</v>
      </c>
      <c r="G44" s="35" t="s">
        <v>27</v>
      </c>
    </row>
    <row r="45" spans="2:7" s="34" customFormat="1" x14ac:dyDescent="0.3">
      <c r="B45" s="36">
        <v>45727.919212962966</v>
      </c>
      <c r="C45" s="36"/>
      <c r="D45" s="35">
        <v>2000</v>
      </c>
      <c r="E45" s="35">
        <v>1992</v>
      </c>
      <c r="F45" s="41" t="s">
        <v>57</v>
      </c>
      <c r="G45" s="35" t="s">
        <v>27</v>
      </c>
    </row>
    <row r="46" spans="2:7" s="34" customFormat="1" x14ac:dyDescent="0.3">
      <c r="B46" s="36">
        <v>45730.573472222219</v>
      </c>
      <c r="C46" s="36"/>
      <c r="D46" s="35">
        <v>500</v>
      </c>
      <c r="E46" s="35">
        <v>498</v>
      </c>
      <c r="F46" s="41" t="s">
        <v>58</v>
      </c>
      <c r="G46" s="35" t="s">
        <v>27</v>
      </c>
    </row>
    <row r="47" spans="2:7" s="34" customFormat="1" x14ac:dyDescent="0.3">
      <c r="B47" s="36">
        <v>45730.621469907404</v>
      </c>
      <c r="C47" s="36"/>
      <c r="D47" s="35">
        <v>150</v>
      </c>
      <c r="E47" s="35">
        <v>149.4</v>
      </c>
      <c r="F47" s="41" t="s">
        <v>29</v>
      </c>
      <c r="G47" s="35" t="s">
        <v>27</v>
      </c>
    </row>
    <row r="48" spans="2:7" s="34" customFormat="1" x14ac:dyDescent="0.3">
      <c r="B48" s="36">
        <v>45730.825046296297</v>
      </c>
      <c r="C48" s="36"/>
      <c r="D48" s="35">
        <v>1000</v>
      </c>
      <c r="E48" s="35">
        <v>972</v>
      </c>
      <c r="F48" s="41" t="s">
        <v>59</v>
      </c>
      <c r="G48" s="35" t="s">
        <v>27</v>
      </c>
    </row>
    <row r="49" spans="2:7" s="34" customFormat="1" x14ac:dyDescent="0.3">
      <c r="B49" s="36">
        <v>45730.946168981478</v>
      </c>
      <c r="C49" s="36"/>
      <c r="D49" s="35">
        <v>500</v>
      </c>
      <c r="E49" s="35">
        <v>486</v>
      </c>
      <c r="F49" s="41" t="s">
        <v>60</v>
      </c>
      <c r="G49" s="35" t="s">
        <v>27</v>
      </c>
    </row>
    <row r="50" spans="2:7" s="34" customFormat="1" x14ac:dyDescent="0.3">
      <c r="B50" s="36">
        <v>45731.535902777781</v>
      </c>
      <c r="C50" s="36"/>
      <c r="D50" s="35">
        <v>1000</v>
      </c>
      <c r="E50" s="35">
        <v>996</v>
      </c>
      <c r="F50" s="41" t="s">
        <v>28</v>
      </c>
      <c r="G50" s="35" t="s">
        <v>27</v>
      </c>
    </row>
    <row r="51" spans="2:7" s="34" customFormat="1" x14ac:dyDescent="0.3">
      <c r="B51" s="36">
        <v>45733.646608796298</v>
      </c>
      <c r="C51" s="36"/>
      <c r="D51" s="35">
        <v>150</v>
      </c>
      <c r="E51" s="35">
        <v>149.4</v>
      </c>
      <c r="F51" s="41" t="s">
        <v>29</v>
      </c>
      <c r="G51" s="35" t="s">
        <v>27</v>
      </c>
    </row>
    <row r="52" spans="2:7" s="34" customFormat="1" x14ac:dyDescent="0.3">
      <c r="B52" s="36">
        <v>45733.933368055557</v>
      </c>
      <c r="C52" s="36"/>
      <c r="D52" s="35">
        <v>200</v>
      </c>
      <c r="E52" s="35">
        <v>194.4</v>
      </c>
      <c r="F52" s="41" t="s">
        <v>61</v>
      </c>
      <c r="G52" s="35" t="s">
        <v>27</v>
      </c>
    </row>
    <row r="53" spans="2:7" s="34" customFormat="1" x14ac:dyDescent="0.3">
      <c r="B53" s="36">
        <v>45734.624641203707</v>
      </c>
      <c r="C53" s="36"/>
      <c r="D53" s="35">
        <v>100</v>
      </c>
      <c r="E53" s="35">
        <v>97.2</v>
      </c>
      <c r="F53" s="41" t="s">
        <v>62</v>
      </c>
      <c r="G53" s="35" t="s">
        <v>27</v>
      </c>
    </row>
    <row r="54" spans="2:7" s="34" customFormat="1" x14ac:dyDescent="0.3">
      <c r="B54" s="36">
        <v>45736.630104166667</v>
      </c>
      <c r="C54" s="36"/>
      <c r="D54" s="35">
        <v>150</v>
      </c>
      <c r="E54" s="35">
        <v>149.4</v>
      </c>
      <c r="F54" s="41" t="s">
        <v>29</v>
      </c>
      <c r="G54" s="35" t="s">
        <v>27</v>
      </c>
    </row>
    <row r="55" spans="2:7" s="34" customFormat="1" x14ac:dyDescent="0.3">
      <c r="B55" s="36">
        <v>45736.779062499998</v>
      </c>
      <c r="C55" s="36"/>
      <c r="D55" s="35">
        <v>150</v>
      </c>
      <c r="E55" s="35">
        <v>149.4</v>
      </c>
      <c r="F55" s="41" t="s">
        <v>63</v>
      </c>
      <c r="G55" s="35" t="s">
        <v>27</v>
      </c>
    </row>
    <row r="56" spans="2:7" s="34" customFormat="1" x14ac:dyDescent="0.3">
      <c r="B56" s="36">
        <v>45737.33489583333</v>
      </c>
      <c r="C56" s="36"/>
      <c r="D56" s="35">
        <v>500</v>
      </c>
      <c r="E56" s="35">
        <v>486</v>
      </c>
      <c r="F56" s="41" t="s">
        <v>64</v>
      </c>
      <c r="G56" s="35" t="s">
        <v>27</v>
      </c>
    </row>
    <row r="57" spans="2:7" x14ac:dyDescent="0.3">
      <c r="B57" s="28">
        <v>45737.603252314817</v>
      </c>
      <c r="C57" s="36"/>
      <c r="D57" s="19">
        <v>1000</v>
      </c>
      <c r="E57" s="19">
        <v>996</v>
      </c>
      <c r="F57" s="35" t="s">
        <v>65</v>
      </c>
      <c r="G57" s="35" t="s">
        <v>27</v>
      </c>
    </row>
    <row r="58" spans="2:7" x14ac:dyDescent="0.3">
      <c r="B58" s="36">
        <v>45738.488969907405</v>
      </c>
      <c r="C58" s="36"/>
      <c r="D58" s="19">
        <v>300</v>
      </c>
      <c r="E58" s="19">
        <v>291.60000000000002</v>
      </c>
      <c r="F58" s="35" t="s">
        <v>51</v>
      </c>
      <c r="G58" s="35" t="s">
        <v>27</v>
      </c>
    </row>
    <row r="59" spans="2:7" x14ac:dyDescent="0.3">
      <c r="B59" s="29">
        <v>45740.877708333333</v>
      </c>
      <c r="C59" s="36"/>
      <c r="D59" s="19">
        <v>1000</v>
      </c>
      <c r="E59" s="19">
        <v>972</v>
      </c>
      <c r="F59" s="35" t="s">
        <v>66</v>
      </c>
      <c r="G59" s="35" t="s">
        <v>27</v>
      </c>
    </row>
    <row r="60" spans="2:7" s="34" customFormat="1" x14ac:dyDescent="0.3">
      <c r="B60" s="37">
        <v>45740.947939814818</v>
      </c>
      <c r="C60" s="36"/>
      <c r="D60" s="35">
        <v>1000</v>
      </c>
      <c r="E60" s="35">
        <v>996</v>
      </c>
      <c r="F60" s="35" t="s">
        <v>67</v>
      </c>
      <c r="G60" s="35" t="s">
        <v>27</v>
      </c>
    </row>
    <row r="61" spans="2:7" s="34" customFormat="1" x14ac:dyDescent="0.3">
      <c r="B61" s="37">
        <v>45741.714513888888</v>
      </c>
      <c r="C61" s="36"/>
      <c r="D61" s="35">
        <v>1000</v>
      </c>
      <c r="E61" s="35">
        <v>996</v>
      </c>
      <c r="F61" s="35" t="s">
        <v>68</v>
      </c>
      <c r="G61" s="35" t="s">
        <v>27</v>
      </c>
    </row>
    <row r="62" spans="2:7" s="34" customFormat="1" x14ac:dyDescent="0.3">
      <c r="B62" s="37">
        <v>45742.855775462966</v>
      </c>
      <c r="C62" s="36"/>
      <c r="D62" s="35">
        <v>900</v>
      </c>
      <c r="E62" s="35">
        <v>896.4</v>
      </c>
      <c r="F62" s="35" t="s">
        <v>28</v>
      </c>
      <c r="G62" s="35" t="s">
        <v>27</v>
      </c>
    </row>
    <row r="63" spans="2:7" s="34" customFormat="1" x14ac:dyDescent="0.3">
      <c r="B63" s="37">
        <v>45742.907418981478</v>
      </c>
      <c r="C63" s="36"/>
      <c r="D63" s="35">
        <v>1111</v>
      </c>
      <c r="E63" s="35">
        <v>1079.8900000000001</v>
      </c>
      <c r="F63" s="35" t="s">
        <v>69</v>
      </c>
      <c r="G63" s="35" t="s">
        <v>27</v>
      </c>
    </row>
    <row r="64" spans="2:7" s="34" customFormat="1" x14ac:dyDescent="0.3">
      <c r="B64" s="37">
        <v>45743.486562500002</v>
      </c>
      <c r="C64" s="36"/>
      <c r="D64" s="35">
        <v>300</v>
      </c>
      <c r="E64" s="35">
        <v>291.60000000000002</v>
      </c>
      <c r="F64" s="35" t="s">
        <v>70</v>
      </c>
      <c r="G64" s="35" t="s">
        <v>27</v>
      </c>
    </row>
    <row r="65" spans="2:7" s="34" customFormat="1" x14ac:dyDescent="0.3">
      <c r="B65" s="37">
        <v>45743.617326388892</v>
      </c>
      <c r="C65" s="36"/>
      <c r="D65" s="35">
        <v>1000</v>
      </c>
      <c r="E65" s="35">
        <v>972</v>
      </c>
      <c r="F65" s="35" t="s">
        <v>44</v>
      </c>
      <c r="G65" s="35" t="s">
        <v>27</v>
      </c>
    </row>
    <row r="66" spans="2:7" s="34" customFormat="1" x14ac:dyDescent="0.3">
      <c r="B66" s="37">
        <v>45743.649178240739</v>
      </c>
      <c r="C66" s="36"/>
      <c r="D66" s="35">
        <v>1000</v>
      </c>
      <c r="E66" s="35">
        <v>996</v>
      </c>
      <c r="F66" s="35" t="s">
        <v>71</v>
      </c>
      <c r="G66" s="35" t="s">
        <v>27</v>
      </c>
    </row>
    <row r="67" spans="2:7" s="34" customFormat="1" x14ac:dyDescent="0.3">
      <c r="B67" s="37">
        <v>45743.776446759257</v>
      </c>
      <c r="C67" s="36"/>
      <c r="D67" s="35">
        <v>500</v>
      </c>
      <c r="E67" s="35">
        <v>498</v>
      </c>
      <c r="F67" s="35" t="s">
        <v>72</v>
      </c>
      <c r="G67" s="35" t="s">
        <v>27</v>
      </c>
    </row>
    <row r="68" spans="2:7" x14ac:dyDescent="0.3">
      <c r="B68" s="29">
        <v>45746.299259259256</v>
      </c>
      <c r="C68" s="36"/>
      <c r="D68" s="19">
        <v>70</v>
      </c>
      <c r="E68" s="19">
        <v>68.040000000000006</v>
      </c>
      <c r="F68" s="35" t="s">
        <v>73</v>
      </c>
      <c r="G68" s="35" t="s">
        <v>27</v>
      </c>
    </row>
    <row r="69" spans="2:7" x14ac:dyDescent="0.3">
      <c r="B69" s="53" t="s">
        <v>7</v>
      </c>
      <c r="C69" s="54"/>
      <c r="D69" s="21"/>
      <c r="E69" s="21">
        <f>SUM(E12:E68)</f>
        <v>47664.119999999995</v>
      </c>
      <c r="F69" s="24"/>
      <c r="G69" s="24"/>
    </row>
  </sheetData>
  <sortState ref="B12:G34">
    <sortCondition ref="B12:B34"/>
  </sortState>
  <mergeCells count="3">
    <mergeCell ref="C8:F8"/>
    <mergeCell ref="C9:F9"/>
    <mergeCell ref="B69:C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2025-04-05T19:03:05Z</dcterms:modified>
</cp:coreProperties>
</file>