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Доходы_Сбербанк!$B$11:$E$18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27" i="1" l="1"/>
  <c r="D28" i="1"/>
  <c r="D16" i="8" l="1"/>
  <c r="D32" i="1"/>
  <c r="E29" i="11" l="1"/>
  <c r="C18" i="10" l="1"/>
  <c r="D18" i="1" s="1"/>
  <c r="D22" i="1" l="1"/>
  <c r="D17" i="1" l="1"/>
  <c r="D19" i="8"/>
  <c r="D29" i="1" s="1"/>
  <c r="D25" i="1"/>
  <c r="D24" i="1" l="1"/>
  <c r="D31" i="1" s="1"/>
</calcChain>
</file>

<file path=xl/sharedStrings.xml><?xml version="1.0" encoding="utf-8"?>
<sst xmlns="http://schemas.openxmlformats.org/spreadsheetml/2006/main" count="108" uniqueCount="57">
  <si>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</si>
  <si>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</si>
  <si>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</si>
  <si>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</si>
  <si>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</si>
  <si>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</si>
  <si>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</si>
  <si>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</si>
  <si>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</si>
  <si>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</si>
  <si>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</si>
  <si>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</si>
  <si>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</si>
  <si>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</si>
  <si>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</si>
  <si>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</si>
  <si>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</si>
  <si>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</si>
  <si>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</si>
  <si>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</si>
  <si>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</si>
  <si>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</si>
  <si>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</si>
  <si>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</si>
  <si>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</si>
  <si>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</si>
  <si>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</si>
  <si>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</si>
  <si>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в т.ч. для Диксона</t>
  </si>
  <si>
    <t>Благотворительное пожертвование</t>
  </si>
  <si>
    <t>СБП * Алёна</t>
  </si>
  <si>
    <t>SberPay * Таиса</t>
  </si>
  <si>
    <t>СБП * Таиса</t>
  </si>
  <si>
    <t>SberPay * Валерия</t>
  </si>
  <si>
    <t>за февраль 2025 года</t>
  </si>
  <si>
    <t>Банковская карта * Елизавета</t>
  </si>
  <si>
    <t>SberPay * Анастасия Борискина</t>
  </si>
  <si>
    <t>СБП * Подусенко Дарья</t>
  </si>
  <si>
    <t>СБП * Альберт Сагитов</t>
  </si>
  <si>
    <t>Банковская карта * Эвелина Фетисова</t>
  </si>
  <si>
    <t>SberPay * Светлана гурьянова</t>
  </si>
  <si>
    <t>Банковская карта * Наталья</t>
  </si>
  <si>
    <t>SberPay * Борискина Анастасия</t>
  </si>
  <si>
    <t>СБП * Там в</t>
  </si>
  <si>
    <t>СБП * Юлия Божьева</t>
  </si>
  <si>
    <t>СБП * Александра Макарова</t>
  </si>
  <si>
    <t>СБП * Роман Иванов</t>
  </si>
  <si>
    <t>SberPay * Анна Ермакова</t>
  </si>
  <si>
    <t>РУТКИС МАРИЯ АНДРЕЕВНА</t>
  </si>
  <si>
    <t>АНДРЕЕВА ТАТЬЯНА ЮРЬЕВНА</t>
  </si>
  <si>
    <t>ИНДИВИДУАЛЬНЫЙ ПРЕДПРИНИМАТЕЛЬ ПРОТАСЕНКО ВЛАДИСЛАВ ИГОРЕВИЧ</t>
  </si>
  <si>
    <t>Бернацкая Наталья Николаевна</t>
  </si>
  <si>
    <t>Самсонов Дмитрий Николаевич</t>
  </si>
  <si>
    <t>ШЕВЦОВА ОЛЬГА НИКОЛАЕВНА</t>
  </si>
  <si>
    <t>Покупка корма Royal canin Dog Maxi Adult - собака Диксон</t>
  </si>
  <si>
    <t>Вкусняшки Titbit dog XXL Пластинки из говядины 300 гр - собака Фрида</t>
  </si>
  <si>
    <t>Вкусняшки Titbit dog XXL Колбаски телячьи 420 гр - собака Фрида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</si>
</sst>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zoomScale="90" zoomScaleNormal="90" workbookViewId="0">
      <selection activeCell="G25" sqref="G25:G26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34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4" t="s">
        <v>13</v>
      </c>
      <c r="C12" s="45"/>
      <c r="D12" s="13">
        <v>271444.46000000008</v>
      </c>
    </row>
    <row r="13" spans="2:4" s="34" customFormat="1" ht="15" customHeight="1" x14ac:dyDescent="0.3">
      <c r="B13" s="38" t="s">
        <v>26</v>
      </c>
      <c r="C13" s="39"/>
      <c r="D13" s="40">
        <v>15356.990000000002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s="34" customFormat="1" ht="15" customHeight="1" x14ac:dyDescent="0.3">
      <c r="B15" s="38" t="s">
        <v>28</v>
      </c>
      <c r="C15" s="39"/>
      <c r="D15" s="40">
        <v>2090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44" t="s">
        <v>14</v>
      </c>
      <c r="C17" s="45"/>
      <c r="D17" s="13">
        <f>D18+D22</f>
        <v>59692.85</v>
      </c>
    </row>
    <row r="18" spans="2:5" ht="15" customHeight="1" x14ac:dyDescent="0.3">
      <c r="B18" s="15" t="s">
        <v>2</v>
      </c>
      <c r="C18" s="15"/>
      <c r="D18" s="14">
        <f>Доходы_Сбербанк!C18</f>
        <v>43936</v>
      </c>
    </row>
    <row r="19" spans="2:5" ht="15" customHeight="1" x14ac:dyDescent="0.3">
      <c r="B19" s="30" t="s">
        <v>26</v>
      </c>
      <c r="C19" s="31"/>
      <c r="D19" s="32">
        <v>0</v>
      </c>
      <c r="E19" s="33"/>
    </row>
    <row r="20" spans="2:5" ht="15" customHeight="1" x14ac:dyDescent="0.3">
      <c r="B20" s="30" t="s">
        <v>27</v>
      </c>
      <c r="C20" s="31"/>
      <c r="D20" s="32">
        <v>0</v>
      </c>
      <c r="E20" s="33"/>
    </row>
    <row r="21" spans="2:5" s="34" customFormat="1" ht="15" customHeight="1" x14ac:dyDescent="0.3">
      <c r="B21" s="38" t="s">
        <v>28</v>
      </c>
      <c r="C21" s="39"/>
      <c r="D21" s="40">
        <v>0</v>
      </c>
      <c r="E21" s="33"/>
    </row>
    <row r="22" spans="2:5" ht="15" customHeight="1" x14ac:dyDescent="0.3">
      <c r="B22" s="46" t="s">
        <v>1</v>
      </c>
      <c r="C22" s="47"/>
      <c r="D22" s="14">
        <f>Доходы_ЮMoney!E29</f>
        <v>15756.85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44" t="s">
        <v>15</v>
      </c>
      <c r="C24" s="45"/>
      <c r="D24" s="13">
        <f>SUM(D25,D29)</f>
        <v>8480</v>
      </c>
    </row>
    <row r="25" spans="2:5" ht="15" customHeight="1" x14ac:dyDescent="0.3">
      <c r="B25" s="46" t="s">
        <v>19</v>
      </c>
      <c r="C25" s="47"/>
      <c r="D25" s="14">
        <f>Расходы!D16</f>
        <v>8480</v>
      </c>
    </row>
    <row r="26" spans="2:5" ht="15" customHeight="1" x14ac:dyDescent="0.3">
      <c r="B26" s="30" t="s">
        <v>26</v>
      </c>
      <c r="C26" s="31"/>
      <c r="D26" s="32">
        <v>0</v>
      </c>
    </row>
    <row r="27" spans="2:5" ht="15" customHeight="1" x14ac:dyDescent="0.3">
      <c r="B27" s="30" t="s">
        <v>27</v>
      </c>
      <c r="C27" s="31"/>
      <c r="D27" s="32">
        <f>Расходы!D14+Расходы!D15</f>
        <v>583</v>
      </c>
    </row>
    <row r="28" spans="2:5" s="34" customFormat="1" ht="15" customHeight="1" x14ac:dyDescent="0.3">
      <c r="B28" s="38" t="s">
        <v>28</v>
      </c>
      <c r="C28" s="39"/>
      <c r="D28" s="40">
        <f>Расходы!D13</f>
        <v>7897</v>
      </c>
    </row>
    <row r="29" spans="2:5" ht="14.4" customHeight="1" x14ac:dyDescent="0.3">
      <c r="B29" s="46" t="s">
        <v>3</v>
      </c>
      <c r="C29" s="47"/>
      <c r="D29" s="14">
        <f>Расходы!D19</f>
        <v>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44" t="s">
        <v>16</v>
      </c>
      <c r="C31" s="45"/>
      <c r="D31" s="13">
        <f>D12+D17-D24</f>
        <v>322657.31000000006</v>
      </c>
    </row>
    <row r="32" spans="2:5" x14ac:dyDescent="0.3">
      <c r="B32" s="30" t="s">
        <v>26</v>
      </c>
      <c r="C32" s="31"/>
      <c r="D32" s="40">
        <f>D13+D19-D26</f>
        <v>15356.990000000002</v>
      </c>
    </row>
    <row r="34" spans="4:4" x14ac:dyDescent="0.3">
      <c r="D34" s="43"/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90" zoomScaleNormal="90" workbookViewId="0">
      <selection activeCell="C20" sqref="C20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34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8" t="s">
        <v>19</v>
      </c>
      <c r="C12" s="49"/>
      <c r="D12" s="18"/>
    </row>
    <row r="13" spans="2:4" s="34" customFormat="1" x14ac:dyDescent="0.3">
      <c r="B13" s="36">
        <v>45704</v>
      </c>
      <c r="C13" s="41" t="s">
        <v>54</v>
      </c>
      <c r="D13" s="35">
        <v>7897</v>
      </c>
    </row>
    <row r="14" spans="2:4" s="34" customFormat="1" x14ac:dyDescent="0.3">
      <c r="B14" s="36">
        <v>45704</v>
      </c>
      <c r="C14" s="42" t="s">
        <v>55</v>
      </c>
      <c r="D14" s="35">
        <v>301</v>
      </c>
    </row>
    <row r="15" spans="2:4" s="34" customFormat="1" x14ac:dyDescent="0.3">
      <c r="B15" s="36">
        <v>45704</v>
      </c>
      <c r="C15" s="42" t="s">
        <v>56</v>
      </c>
      <c r="D15" s="35">
        <v>282</v>
      </c>
    </row>
    <row r="16" spans="2:4" x14ac:dyDescent="0.3">
      <c r="B16" s="50" t="s">
        <v>7</v>
      </c>
      <c r="C16" s="50"/>
      <c r="D16" s="21">
        <f>SUM(D13:D15)</f>
        <v>8480</v>
      </c>
    </row>
    <row r="17" spans="2:4" x14ac:dyDescent="0.3">
      <c r="B17" s="48" t="s">
        <v>3</v>
      </c>
      <c r="C17" s="49"/>
      <c r="D17" s="18"/>
    </row>
    <row r="18" spans="2:4" x14ac:dyDescent="0.3">
      <c r="B18" s="36"/>
      <c r="C18" s="41"/>
      <c r="D18" s="19"/>
    </row>
    <row r="19" spans="2:4" x14ac:dyDescent="0.3">
      <c r="B19" s="50" t="s">
        <v>7</v>
      </c>
      <c r="C19" s="50"/>
      <c r="D19" s="21">
        <f>SUM(D18:D18)</f>
        <v>0</v>
      </c>
    </row>
  </sheetData>
  <mergeCells count="4">
    <mergeCell ref="B12:C12"/>
    <mergeCell ref="B16:C16"/>
    <mergeCell ref="B17:C17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zoomScale="90" zoomScaleNormal="90" workbookViewId="0">
      <selection activeCell="D23" sqref="D23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1" t="s">
        <v>23</v>
      </c>
      <c r="D8" s="52"/>
      <c r="E8" s="9"/>
    </row>
    <row r="9" spans="2:5" ht="16.2" customHeight="1" x14ac:dyDescent="0.35">
      <c r="B9" s="1"/>
      <c r="C9" s="51" t="s">
        <v>34</v>
      </c>
      <c r="D9" s="52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45693</v>
      </c>
      <c r="C12" s="19">
        <v>2000</v>
      </c>
      <c r="D12" s="41" t="s">
        <v>48</v>
      </c>
      <c r="E12" s="35" t="s">
        <v>29</v>
      </c>
    </row>
    <row r="13" spans="2:5" s="34" customFormat="1" x14ac:dyDescent="0.3">
      <c r="B13" s="36">
        <v>45698</v>
      </c>
      <c r="C13" s="35">
        <v>1</v>
      </c>
      <c r="D13" s="42" t="s">
        <v>49</v>
      </c>
      <c r="E13" s="35" t="s">
        <v>29</v>
      </c>
    </row>
    <row r="14" spans="2:5" s="34" customFormat="1" ht="28.8" x14ac:dyDescent="0.3">
      <c r="B14" s="36">
        <v>45700</v>
      </c>
      <c r="C14" s="35">
        <v>41000</v>
      </c>
      <c r="D14" s="42" t="s">
        <v>50</v>
      </c>
      <c r="E14" s="35" t="s">
        <v>29</v>
      </c>
    </row>
    <row r="15" spans="2:5" s="34" customFormat="1" x14ac:dyDescent="0.3">
      <c r="B15" s="36">
        <v>45705</v>
      </c>
      <c r="C15" s="35">
        <v>300</v>
      </c>
      <c r="D15" s="42" t="s">
        <v>51</v>
      </c>
      <c r="E15" s="35" t="s">
        <v>29</v>
      </c>
    </row>
    <row r="16" spans="2:5" s="34" customFormat="1" ht="14.4" customHeight="1" x14ac:dyDescent="0.3">
      <c r="B16" s="36">
        <v>45705</v>
      </c>
      <c r="C16" s="35">
        <v>500</v>
      </c>
      <c r="D16" s="42" t="s">
        <v>52</v>
      </c>
      <c r="E16" s="35" t="s">
        <v>29</v>
      </c>
    </row>
    <row r="17" spans="2:5" s="34" customFormat="1" ht="14.4" customHeight="1" x14ac:dyDescent="0.3">
      <c r="B17" s="36">
        <v>45715</v>
      </c>
      <c r="C17" s="35">
        <v>135</v>
      </c>
      <c r="D17" s="42" t="s">
        <v>53</v>
      </c>
      <c r="E17" s="35" t="s">
        <v>29</v>
      </c>
    </row>
    <row r="18" spans="2:5" x14ac:dyDescent="0.3">
      <c r="B18" s="24" t="s">
        <v>7</v>
      </c>
      <c r="C18" s="21">
        <f>SUM(C12:C17)</f>
        <v>43936</v>
      </c>
      <c r="D18" s="24"/>
      <c r="E18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zoomScale="90" zoomScaleNormal="90" workbookViewId="0">
      <selection activeCell="B32" sqref="B32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1" t="s">
        <v>10</v>
      </c>
      <c r="D8" s="52"/>
      <c r="E8" s="52"/>
      <c r="F8" s="52"/>
      <c r="G8" s="9"/>
    </row>
    <row r="9" spans="2:7" ht="16.2" customHeight="1" x14ac:dyDescent="0.35">
      <c r="B9" s="1"/>
      <c r="C9" s="51" t="s">
        <v>34</v>
      </c>
      <c r="D9" s="52"/>
      <c r="E9" s="52"/>
      <c r="F9" s="52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4" customFormat="1" x14ac:dyDescent="0.3">
      <c r="B12" s="36">
        <v>45688.884699074071</v>
      </c>
      <c r="C12" s="36">
        <v>45691</v>
      </c>
      <c r="D12" s="35">
        <v>500</v>
      </c>
      <c r="E12" s="35">
        <v>486</v>
      </c>
      <c r="F12" s="41" t="s">
        <v>35</v>
      </c>
      <c r="G12" s="35" t="s">
        <v>29</v>
      </c>
    </row>
    <row r="13" spans="2:7" s="34" customFormat="1" x14ac:dyDescent="0.3">
      <c r="B13" s="36">
        <v>45688.519212962965</v>
      </c>
      <c r="C13" s="36">
        <v>45691</v>
      </c>
      <c r="D13" s="35">
        <v>500</v>
      </c>
      <c r="E13" s="35">
        <v>486</v>
      </c>
      <c r="F13" s="41" t="s">
        <v>33</v>
      </c>
      <c r="G13" s="35" t="s">
        <v>29</v>
      </c>
    </row>
    <row r="14" spans="2:7" s="34" customFormat="1" x14ac:dyDescent="0.3">
      <c r="B14" s="36">
        <v>45692.72011574074</v>
      </c>
      <c r="C14" s="36">
        <v>45693</v>
      </c>
      <c r="D14" s="35">
        <v>2500</v>
      </c>
      <c r="E14" s="35">
        <v>2430</v>
      </c>
      <c r="F14" s="41" t="s">
        <v>36</v>
      </c>
      <c r="G14" s="35" t="s">
        <v>29</v>
      </c>
    </row>
    <row r="15" spans="2:7" x14ac:dyDescent="0.3">
      <c r="B15" s="28">
        <v>45693.554814814815</v>
      </c>
      <c r="C15" s="36">
        <v>45694</v>
      </c>
      <c r="D15" s="19">
        <v>1000</v>
      </c>
      <c r="E15" s="19">
        <v>996</v>
      </c>
      <c r="F15" s="35" t="s">
        <v>37</v>
      </c>
      <c r="G15" s="35" t="s">
        <v>29</v>
      </c>
    </row>
    <row r="16" spans="2:7" x14ac:dyDescent="0.3">
      <c r="B16" s="36">
        <v>45695.841446759259</v>
      </c>
      <c r="C16" s="36">
        <v>45698</v>
      </c>
      <c r="D16" s="19">
        <v>100</v>
      </c>
      <c r="E16" s="19">
        <v>99.6</v>
      </c>
      <c r="F16" s="35" t="s">
        <v>38</v>
      </c>
      <c r="G16" s="35" t="s">
        <v>29</v>
      </c>
    </row>
    <row r="17" spans="2:7" x14ac:dyDescent="0.3">
      <c r="B17" s="29">
        <v>45696.830150462964</v>
      </c>
      <c r="C17" s="36">
        <v>45698</v>
      </c>
      <c r="D17" s="19">
        <v>500</v>
      </c>
      <c r="E17" s="19">
        <v>498</v>
      </c>
      <c r="F17" s="35" t="s">
        <v>32</v>
      </c>
      <c r="G17" s="35" t="s">
        <v>29</v>
      </c>
    </row>
    <row r="18" spans="2:7" x14ac:dyDescent="0.3">
      <c r="B18" s="29">
        <v>45697.494930555556</v>
      </c>
      <c r="C18" s="36">
        <v>45698</v>
      </c>
      <c r="D18" s="19">
        <v>500</v>
      </c>
      <c r="E18" s="19">
        <v>486</v>
      </c>
      <c r="F18" s="35" t="s">
        <v>39</v>
      </c>
      <c r="G18" s="35" t="s">
        <v>29</v>
      </c>
    </row>
    <row r="19" spans="2:7" s="34" customFormat="1" x14ac:dyDescent="0.3">
      <c r="B19" s="37">
        <v>45699.326493055552</v>
      </c>
      <c r="C19" s="36">
        <v>45700</v>
      </c>
      <c r="D19" s="35">
        <v>500</v>
      </c>
      <c r="E19" s="35">
        <v>486</v>
      </c>
      <c r="F19" s="35" t="s">
        <v>40</v>
      </c>
      <c r="G19" s="35" t="s">
        <v>29</v>
      </c>
    </row>
    <row r="20" spans="2:7" s="34" customFormat="1" x14ac:dyDescent="0.3">
      <c r="B20" s="37">
        <v>45701.829814814817</v>
      </c>
      <c r="C20" s="36">
        <v>45702</v>
      </c>
      <c r="D20" s="35">
        <v>1500</v>
      </c>
      <c r="E20" s="35">
        <v>1458</v>
      </c>
      <c r="F20" s="35" t="s">
        <v>41</v>
      </c>
      <c r="G20" s="35" t="s">
        <v>29</v>
      </c>
    </row>
    <row r="21" spans="2:7" s="34" customFormat="1" x14ac:dyDescent="0.3">
      <c r="B21" s="37">
        <v>45702.479247685187</v>
      </c>
      <c r="C21" s="36">
        <v>45705</v>
      </c>
      <c r="D21" s="35">
        <v>500</v>
      </c>
      <c r="E21" s="35">
        <v>486</v>
      </c>
      <c r="F21" s="35" t="s">
        <v>42</v>
      </c>
      <c r="G21" s="35" t="s">
        <v>29</v>
      </c>
    </row>
    <row r="22" spans="2:7" s="34" customFormat="1" x14ac:dyDescent="0.3">
      <c r="B22" s="37">
        <v>45702.680196759262</v>
      </c>
      <c r="C22" s="36">
        <v>45705</v>
      </c>
      <c r="D22" s="35">
        <v>500</v>
      </c>
      <c r="E22" s="35">
        <v>498</v>
      </c>
      <c r="F22" s="35" t="s">
        <v>43</v>
      </c>
      <c r="G22" s="35" t="s">
        <v>29</v>
      </c>
    </row>
    <row r="23" spans="2:7" s="34" customFormat="1" x14ac:dyDescent="0.3">
      <c r="B23" s="37">
        <v>45703.866620370369</v>
      </c>
      <c r="C23" s="36">
        <v>45705</v>
      </c>
      <c r="D23" s="35">
        <v>500</v>
      </c>
      <c r="E23" s="35">
        <v>498</v>
      </c>
      <c r="F23" s="35" t="s">
        <v>30</v>
      </c>
      <c r="G23" s="35" t="s">
        <v>29</v>
      </c>
    </row>
    <row r="24" spans="2:7" s="34" customFormat="1" x14ac:dyDescent="0.3">
      <c r="B24" s="37">
        <v>45706.717824074076</v>
      </c>
      <c r="C24" s="36">
        <v>45707</v>
      </c>
      <c r="D24" s="35">
        <v>1000</v>
      </c>
      <c r="E24" s="35">
        <v>996</v>
      </c>
      <c r="F24" s="35" t="s">
        <v>44</v>
      </c>
      <c r="G24" s="35" t="s">
        <v>29</v>
      </c>
    </row>
    <row r="25" spans="2:7" s="34" customFormat="1" x14ac:dyDescent="0.3">
      <c r="B25" s="37">
        <v>45712.315358796295</v>
      </c>
      <c r="C25" s="36">
        <v>45713</v>
      </c>
      <c r="D25" s="35">
        <v>2000</v>
      </c>
      <c r="E25" s="35">
        <v>1992</v>
      </c>
      <c r="F25" s="35" t="s">
        <v>45</v>
      </c>
      <c r="G25" s="35" t="s">
        <v>29</v>
      </c>
    </row>
    <row r="26" spans="2:7" s="34" customFormat="1" x14ac:dyDescent="0.3">
      <c r="B26" s="37">
        <v>45712.980324074073</v>
      </c>
      <c r="C26" s="36">
        <v>45713</v>
      </c>
      <c r="D26" s="35">
        <v>2000</v>
      </c>
      <c r="E26" s="35">
        <v>1944</v>
      </c>
      <c r="F26" s="35" t="s">
        <v>31</v>
      </c>
      <c r="G26" s="35" t="s">
        <v>29</v>
      </c>
    </row>
    <row r="27" spans="2:7" s="34" customFormat="1" x14ac:dyDescent="0.3">
      <c r="B27" s="37">
        <v>45714.61341435185</v>
      </c>
      <c r="C27" s="37">
        <v>45715</v>
      </c>
      <c r="D27" s="35">
        <v>1437</v>
      </c>
      <c r="E27" s="35">
        <v>1431.25</v>
      </c>
      <c r="F27" s="35" t="s">
        <v>46</v>
      </c>
      <c r="G27" s="35" t="s">
        <v>29</v>
      </c>
    </row>
    <row r="28" spans="2:7" s="34" customFormat="1" x14ac:dyDescent="0.3">
      <c r="B28" s="37">
        <v>45714.805983796294</v>
      </c>
      <c r="C28" s="37">
        <v>45715</v>
      </c>
      <c r="D28" s="35">
        <v>500</v>
      </c>
      <c r="E28" s="35">
        <v>486</v>
      </c>
      <c r="F28" s="35" t="s">
        <v>47</v>
      </c>
      <c r="G28" s="35" t="s">
        <v>29</v>
      </c>
    </row>
    <row r="29" spans="2:7" x14ac:dyDescent="0.3">
      <c r="B29" s="53" t="s">
        <v>7</v>
      </c>
      <c r="C29" s="54"/>
      <c r="D29" s="21"/>
      <c r="E29" s="21">
        <f>SUM(E12:E28)</f>
        <v>15756.85</v>
      </c>
      <c r="F29" s="24"/>
      <c r="G29" s="24"/>
    </row>
  </sheetData>
  <sortState ref="B12:G34">
    <sortCondition ref="B12:B34"/>
  </sortState>
  <mergeCells count="3">
    <mergeCell ref="C8:F8"/>
    <mergeCell ref="C9:F9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2025-03-03T17:52:15Z</dcterms:modified>
</cp:coreProperties>
</file>