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Доходы_Сбербанк!$B$11:$E$16</definedName>
    <definedName name="_xlnm._FilterDatabase" localSheetId="3" hidden="1">Доходы_ЮMoney!$B$11:$H$11</definedName>
  </definedNames>
  <calcPr calcId="162913" iterate="1" iterateCount="201" calcOnSave="0"/>
</workbook>
</file>

<file path=xl/calcChain.xml><?xml version="1.0" encoding="utf-8"?>
<calcChain xmlns="http://schemas.openxmlformats.org/spreadsheetml/2006/main">
  <c r="D22" i="8" l="1"/>
  <c r="D32" i="1"/>
  <c r="E59" i="11" l="1"/>
  <c r="D34" i="1" l="1"/>
  <c r="D33" i="1" l="1"/>
  <c r="C16" i="10"/>
  <c r="D18" i="1" s="1"/>
  <c r="D22" i="1" l="1"/>
  <c r="D17" i="1" l="1"/>
  <c r="D25" i="8"/>
  <c r="D29" i="1" s="1"/>
  <c r="D25" i="1"/>
  <c r="D24" i="1" l="1"/>
  <c r="D31" i="1" s="1"/>
</calcChain>
</file>

<file path=xl/sharedStrings.xml><?xml version="1.0" encoding="utf-8"?>
<sst xmlns="http://schemas.openxmlformats.org/spreadsheetml/2006/main" count="165" uniqueCount="87">
  <si>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</si>
  <si>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</si>
  <si>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</si>
  <si>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</si>
  <si>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</si>
  <si>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</si>
  <si>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</si>
  <si>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</si>
  <si>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</si>
  <si>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</si>
  <si>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</si>
  <si>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</si>
  <si>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</si>
  <si>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</si>
  <si>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</si>
  <si>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</si>
  <si>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</si>
  <si>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</si>
  <si>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</si>
  <si>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</si>
  <si>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</si>
  <si>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</si>
  <si>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</si>
  <si>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</si>
  <si>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</si>
  <si>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</si>
  <si>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</si>
  <si>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в т.ч. для Фриды</t>
  </si>
  <si>
    <t>в т.ч. для Диксона</t>
  </si>
  <si>
    <t>за январь 2025 года</t>
  </si>
  <si>
    <t>Благотворительное пожертвование</t>
  </si>
  <si>
    <t>СБП * Полина Саенко</t>
  </si>
  <si>
    <t>СБП * Алёна</t>
  </si>
  <si>
    <t>СБП * Мария Азарова</t>
  </si>
  <si>
    <t>SberPay * Пикалова Татьяна</t>
  </si>
  <si>
    <t>СБП * Ольга Дмитриева</t>
  </si>
  <si>
    <t>SberPay * Лилия Стародубова</t>
  </si>
  <si>
    <t>СБП * Анастасия Малахова</t>
  </si>
  <si>
    <t>Банковская карта * Фенева Юлия</t>
  </si>
  <si>
    <t>СБП * Трофимова</t>
  </si>
  <si>
    <t>Банковская карта * Сергей Баюнов</t>
  </si>
  <si>
    <t>SberPay * Федорова Марина</t>
  </si>
  <si>
    <t>СБП * Александра Соловьева</t>
  </si>
  <si>
    <t>SberPay * Алиса В</t>
  </si>
  <si>
    <t>СБП * Нелли</t>
  </si>
  <si>
    <t>СБП * Артём Шабанов</t>
  </si>
  <si>
    <t>СБП * Ольга Ваганова</t>
  </si>
  <si>
    <t>Банковская карта * Оксана Двуреченских</t>
  </si>
  <si>
    <t>SberPay * Olesya</t>
  </si>
  <si>
    <t>СБП * Ольга Галанова</t>
  </si>
  <si>
    <t>СБП * екатерина белоусова</t>
  </si>
  <si>
    <t>Банковская карта * Елизавета Гамбург</t>
  </si>
  <si>
    <t>SberPay * Таиса</t>
  </si>
  <si>
    <t>СБП * Кабанова Ксения</t>
  </si>
  <si>
    <t>СБП * Расторгуева Валерия</t>
  </si>
  <si>
    <t>СБП * Anonim</t>
  </si>
  <si>
    <t>Банковская карта * Мария Лозинская</t>
  </si>
  <si>
    <t>SberPay * Таиса Алишова</t>
  </si>
  <si>
    <t>SberPay * Анжелика Черненко</t>
  </si>
  <si>
    <t>SberPay * Ирина Вишневская</t>
  </si>
  <si>
    <t>СБП * Алина</t>
  </si>
  <si>
    <t>SberPay * Марина Евсеева</t>
  </si>
  <si>
    <t>Банковская карта * Нина Мищенко</t>
  </si>
  <si>
    <t>СБП * Таиса</t>
  </si>
  <si>
    <t>Банковская карта * Артем Авагян</t>
  </si>
  <si>
    <t>SberPay * Taisa</t>
  </si>
  <si>
    <t>Банковская карта * Jungwon Yang</t>
  </si>
  <si>
    <t>СБП * Алиса Созинова</t>
  </si>
  <si>
    <t>СБП * Кристина Акимова</t>
  </si>
  <si>
    <t>SberPay * Татьяна Желтовская</t>
  </si>
  <si>
    <t>Банковская карта * Татьяна Желтовская</t>
  </si>
  <si>
    <t>SberPay * Себихова Фарзона</t>
  </si>
  <si>
    <t>СБП * Ольга Зверек</t>
  </si>
  <si>
    <t>СБП * Мария</t>
  </si>
  <si>
    <t>SberPay * Валерия</t>
  </si>
  <si>
    <t>СБП * Елизавета</t>
  </si>
  <si>
    <t>Банковская карта * Анастасия Борискина</t>
  </si>
  <si>
    <t>Покупка корма Award - собака Диксон</t>
  </si>
  <si>
    <t>Фанера 6 мм ФК нешлифованная 1525x1525 мм сорт 4/4 2.325 м², 4 шт - для приюта ЮАО</t>
  </si>
  <si>
    <t>Бак садовый для мусора на колесиках с педалью 110 л цвет серый, 9 шт - для приюта ЮАО</t>
  </si>
  <si>
    <t>Бак садовый для мусора на колесиках с педалью 110 л цвет чёрный, 1 шт - для приюта ЮАО</t>
  </si>
  <si>
    <t>Черенок деревянный высший сорт 120x2.5 см, 15 шт - для приюта ЮАО</t>
  </si>
  <si>
    <t>Контейнер Rox Box 58x35x39 см 70 л пластик с крышкой и роликами цвет синий, 2 шт - для приюта ЮАО</t>
  </si>
  <si>
    <t>Водосгон для пола York 55 см металл, 15 шт - для приюта ЮАО</t>
  </si>
  <si>
    <t>Доставка транспортной компанией (из Лемана про) - для приюта ЮАО</t>
  </si>
  <si>
    <t>Фанера 10 мм нешлифованная 1525x1525 мм ФК сорт 4/4 2.325 м², 3 шт - для приюта ЮАО</t>
  </si>
  <si>
    <t>Подготовка проекта ответа (юридическая помощь)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</si>
</sst>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6" xfId="0" applyBorder="1"/>
    <xf numFmtId="0" fontId="3" fillId="3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4" fontId="0" fillId="0" borderId="0" xfId="0" applyNumberFormat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3"/>
    <cellStyle name="Примечание 2" xfId="2"/>
    <cellStyle name="Примечание 2 2" xfId="4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6"/>
  <sheetViews>
    <sheetView tabSelected="1" topLeftCell="A4" zoomScale="90" zoomScaleNormal="90" workbookViewId="0">
      <selection activeCell="I24" sqref="I24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29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4" t="s">
        <v>13</v>
      </c>
      <c r="C12" s="45"/>
      <c r="D12" s="13">
        <v>255437.53000000003</v>
      </c>
    </row>
    <row r="13" spans="2:4" s="34" customFormat="1" ht="15" customHeight="1" x14ac:dyDescent="0.3">
      <c r="B13" s="38" t="s">
        <v>26</v>
      </c>
      <c r="C13" s="39"/>
      <c r="D13" s="40">
        <v>15356.990000000002</v>
      </c>
    </row>
    <row r="14" spans="2:4" s="34" customFormat="1" ht="15" customHeight="1" x14ac:dyDescent="0.3">
      <c r="B14" s="38" t="s">
        <v>27</v>
      </c>
      <c r="C14" s="39"/>
      <c r="D14" s="40">
        <v>300</v>
      </c>
    </row>
    <row r="15" spans="2:4" s="34" customFormat="1" ht="15" customHeight="1" x14ac:dyDescent="0.3">
      <c r="B15" s="38" t="s">
        <v>28</v>
      </c>
      <c r="C15" s="39"/>
      <c r="D15" s="40">
        <v>7800</v>
      </c>
    </row>
    <row r="16" spans="2:4" ht="15" customHeight="1" x14ac:dyDescent="0.3">
      <c r="B16" s="4"/>
      <c r="C16" s="5"/>
      <c r="D16" s="6" t="s">
        <v>0</v>
      </c>
    </row>
    <row r="17" spans="2:5" ht="15" customHeight="1" x14ac:dyDescent="0.3">
      <c r="B17" s="44" t="s">
        <v>14</v>
      </c>
      <c r="C17" s="45"/>
      <c r="D17" s="13">
        <f>D18+D22</f>
        <v>80026.930000000022</v>
      </c>
    </row>
    <row r="18" spans="2:5" ht="15" customHeight="1" x14ac:dyDescent="0.3">
      <c r="B18" s="15" t="s">
        <v>2</v>
      </c>
      <c r="C18" s="15"/>
      <c r="D18" s="14">
        <f>Доходы_Сбербанк!C16</f>
        <v>0</v>
      </c>
    </row>
    <row r="19" spans="2:5" ht="15" customHeight="1" x14ac:dyDescent="0.3">
      <c r="B19" s="30" t="s">
        <v>26</v>
      </c>
      <c r="C19" s="31"/>
      <c r="D19" s="32">
        <v>0</v>
      </c>
      <c r="E19" s="33"/>
    </row>
    <row r="20" spans="2:5" ht="15" customHeight="1" x14ac:dyDescent="0.3">
      <c r="B20" s="30" t="s">
        <v>27</v>
      </c>
      <c r="C20" s="31"/>
      <c r="D20" s="32">
        <v>0</v>
      </c>
      <c r="E20" s="33"/>
    </row>
    <row r="21" spans="2:5" s="34" customFormat="1" ht="15" customHeight="1" x14ac:dyDescent="0.3">
      <c r="B21" s="38" t="s">
        <v>28</v>
      </c>
      <c r="C21" s="39"/>
      <c r="D21" s="40">
        <v>0</v>
      </c>
      <c r="E21" s="33"/>
    </row>
    <row r="22" spans="2:5" ht="15" customHeight="1" x14ac:dyDescent="0.3">
      <c r="B22" s="46" t="s">
        <v>1</v>
      </c>
      <c r="C22" s="47"/>
      <c r="D22" s="14">
        <f>Доходы_ЮMoney!E59</f>
        <v>80026.930000000022</v>
      </c>
    </row>
    <row r="23" spans="2:5" ht="15" customHeight="1" x14ac:dyDescent="0.3">
      <c r="B23" s="7"/>
      <c r="C23" s="7"/>
      <c r="D23" s="8"/>
    </row>
    <row r="24" spans="2:5" ht="15" customHeight="1" x14ac:dyDescent="0.3">
      <c r="B24" s="44" t="s">
        <v>15</v>
      </c>
      <c r="C24" s="45"/>
      <c r="D24" s="13">
        <f>SUM(D25,D29)</f>
        <v>64020</v>
      </c>
    </row>
    <row r="25" spans="2:5" ht="15" customHeight="1" x14ac:dyDescent="0.3">
      <c r="B25" s="46" t="s">
        <v>19</v>
      </c>
      <c r="C25" s="47"/>
      <c r="D25" s="14">
        <f>Расходы!D22</f>
        <v>59020</v>
      </c>
    </row>
    <row r="26" spans="2:5" ht="15" customHeight="1" x14ac:dyDescent="0.3">
      <c r="B26" s="30" t="s">
        <v>26</v>
      </c>
      <c r="C26" s="31"/>
      <c r="D26" s="32">
        <v>0</v>
      </c>
    </row>
    <row r="27" spans="2:5" ht="15" customHeight="1" x14ac:dyDescent="0.3">
      <c r="B27" s="30" t="s">
        <v>27</v>
      </c>
      <c r="C27" s="31"/>
      <c r="D27" s="32">
        <v>0</v>
      </c>
    </row>
    <row r="28" spans="2:5" s="34" customFormat="1" ht="15" customHeight="1" x14ac:dyDescent="0.3">
      <c r="B28" s="38" t="s">
        <v>28</v>
      </c>
      <c r="C28" s="39"/>
      <c r="D28" s="40">
        <v>5710</v>
      </c>
    </row>
    <row r="29" spans="2:5" ht="14.4" customHeight="1" x14ac:dyDescent="0.3">
      <c r="B29" s="46" t="s">
        <v>3</v>
      </c>
      <c r="C29" s="47"/>
      <c r="D29" s="14">
        <f>Расходы!D25</f>
        <v>5000</v>
      </c>
    </row>
    <row r="30" spans="2:5" ht="15" customHeight="1" x14ac:dyDescent="0.3">
      <c r="B30" s="4"/>
      <c r="C30" s="5"/>
      <c r="D30" s="6"/>
    </row>
    <row r="31" spans="2:5" ht="15" customHeight="1" x14ac:dyDescent="0.3">
      <c r="B31" s="44" t="s">
        <v>16</v>
      </c>
      <c r="C31" s="45"/>
      <c r="D31" s="13">
        <f>D12+D17-D24</f>
        <v>271444.46000000008</v>
      </c>
    </row>
    <row r="32" spans="2:5" x14ac:dyDescent="0.3">
      <c r="B32" s="30" t="s">
        <v>26</v>
      </c>
      <c r="C32" s="31"/>
      <c r="D32" s="40">
        <f>D13+D19-D26</f>
        <v>15356.990000000002</v>
      </c>
    </row>
    <row r="33" spans="2:4" x14ac:dyDescent="0.3">
      <c r="B33" s="30" t="s">
        <v>27</v>
      </c>
      <c r="C33" s="31"/>
      <c r="D33" s="40">
        <f>D14+D20-D27</f>
        <v>300</v>
      </c>
    </row>
    <row r="34" spans="2:4" x14ac:dyDescent="0.3">
      <c r="B34" s="38" t="s">
        <v>28</v>
      </c>
      <c r="C34" s="39"/>
      <c r="D34" s="40">
        <f>D15+D21-D28</f>
        <v>2090</v>
      </c>
    </row>
    <row r="36" spans="2:4" x14ac:dyDescent="0.3">
      <c r="D36" s="43"/>
    </row>
  </sheetData>
  <mergeCells count="7">
    <mergeCell ref="B31:C31"/>
    <mergeCell ref="B29:C29"/>
    <mergeCell ref="B24:C24"/>
    <mergeCell ref="B25:C25"/>
    <mergeCell ref="B12:C12"/>
    <mergeCell ref="B17:C17"/>
    <mergeCell ref="B22:C22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zoomScale="90" zoomScaleNormal="90" workbookViewId="0">
      <selection activeCell="C21" sqref="C21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29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8" t="s">
        <v>19</v>
      </c>
      <c r="C12" s="49"/>
      <c r="D12" s="18"/>
    </row>
    <row r="13" spans="2:4" s="34" customFormat="1" x14ac:dyDescent="0.3">
      <c r="B13" s="36">
        <v>45664</v>
      </c>
      <c r="C13" s="41" t="s">
        <v>77</v>
      </c>
      <c r="D13" s="35">
        <v>5710</v>
      </c>
    </row>
    <row r="14" spans="2:4" s="34" customFormat="1" ht="28.8" x14ac:dyDescent="0.3">
      <c r="B14" s="36">
        <v>45671</v>
      </c>
      <c r="C14" s="42" t="s">
        <v>78</v>
      </c>
      <c r="D14" s="35">
        <v>2964</v>
      </c>
    </row>
    <row r="15" spans="2:4" s="34" customFormat="1" ht="28.8" x14ac:dyDescent="0.3">
      <c r="B15" s="36">
        <v>45671</v>
      </c>
      <c r="C15" s="42" t="s">
        <v>79</v>
      </c>
      <c r="D15" s="35">
        <v>33354</v>
      </c>
    </row>
    <row r="16" spans="2:4" s="34" customFormat="1" ht="28.8" x14ac:dyDescent="0.3">
      <c r="B16" s="36">
        <v>45671</v>
      </c>
      <c r="C16" s="42" t="s">
        <v>80</v>
      </c>
      <c r="D16" s="35">
        <v>3697</v>
      </c>
    </row>
    <row r="17" spans="2:4" s="34" customFormat="1" ht="28.8" x14ac:dyDescent="0.3">
      <c r="B17" s="36">
        <v>45671</v>
      </c>
      <c r="C17" s="42" t="s">
        <v>85</v>
      </c>
      <c r="D17" s="35">
        <v>2919</v>
      </c>
    </row>
    <row r="18" spans="2:4" s="34" customFormat="1" x14ac:dyDescent="0.3">
      <c r="B18" s="36">
        <v>45671</v>
      </c>
      <c r="C18" s="42" t="s">
        <v>81</v>
      </c>
      <c r="D18" s="35">
        <v>2115</v>
      </c>
    </row>
    <row r="19" spans="2:4" s="34" customFormat="1" ht="28.8" x14ac:dyDescent="0.3">
      <c r="B19" s="36">
        <v>45671</v>
      </c>
      <c r="C19" s="42" t="s">
        <v>82</v>
      </c>
      <c r="D19" s="35">
        <v>2406</v>
      </c>
    </row>
    <row r="20" spans="2:4" s="34" customFormat="1" x14ac:dyDescent="0.3">
      <c r="B20" s="36">
        <v>45671</v>
      </c>
      <c r="C20" s="42" t="s">
        <v>83</v>
      </c>
      <c r="D20" s="35">
        <v>4455</v>
      </c>
    </row>
    <row r="21" spans="2:4" s="34" customFormat="1" x14ac:dyDescent="0.3">
      <c r="B21" s="36">
        <v>45671</v>
      </c>
      <c r="C21" s="42" t="s">
        <v>84</v>
      </c>
      <c r="D21" s="35">
        <v>1400</v>
      </c>
    </row>
    <row r="22" spans="2:4" x14ac:dyDescent="0.3">
      <c r="B22" s="50" t="s">
        <v>7</v>
      </c>
      <c r="C22" s="50"/>
      <c r="D22" s="21">
        <f>SUM(D13:D21)</f>
        <v>59020</v>
      </c>
    </row>
    <row r="23" spans="2:4" x14ac:dyDescent="0.3">
      <c r="B23" s="48" t="s">
        <v>3</v>
      </c>
      <c r="C23" s="49"/>
      <c r="D23" s="18"/>
    </row>
    <row r="24" spans="2:4" x14ac:dyDescent="0.3">
      <c r="B24" s="36">
        <v>45681</v>
      </c>
      <c r="C24" s="41" t="s">
        <v>86</v>
      </c>
      <c r="D24" s="19">
        <v>5000</v>
      </c>
    </row>
    <row r="25" spans="2:4" x14ac:dyDescent="0.3">
      <c r="B25" s="50" t="s">
        <v>7</v>
      </c>
      <c r="C25" s="50"/>
      <c r="D25" s="21">
        <f>SUM(D24:D24)</f>
        <v>5000</v>
      </c>
    </row>
  </sheetData>
  <mergeCells count="4">
    <mergeCell ref="B12:C12"/>
    <mergeCell ref="B22:C22"/>
    <mergeCell ref="B23:C23"/>
    <mergeCell ref="B25:C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zoomScale="90" zoomScaleNormal="90" workbookViewId="0">
      <selection activeCell="D15" sqref="D15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5.77734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51" t="s">
        <v>23</v>
      </c>
      <c r="D8" s="52"/>
      <c r="E8" s="9"/>
    </row>
    <row r="9" spans="2:5" ht="16.2" customHeight="1" x14ac:dyDescent="0.35">
      <c r="B9" s="1"/>
      <c r="C9" s="51" t="s">
        <v>29</v>
      </c>
      <c r="D9" s="52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/>
      <c r="C12" s="19"/>
      <c r="D12" s="41"/>
      <c r="E12" s="35"/>
    </row>
    <row r="13" spans="2:5" s="34" customFormat="1" x14ac:dyDescent="0.3">
      <c r="B13" s="36"/>
      <c r="C13" s="35"/>
      <c r="D13" s="42"/>
      <c r="E13" s="35"/>
    </row>
    <row r="14" spans="2:5" s="34" customFormat="1" ht="14.4" customHeight="1" x14ac:dyDescent="0.3">
      <c r="B14" s="36"/>
      <c r="C14" s="35"/>
      <c r="D14" s="42"/>
      <c r="E14" s="35"/>
    </row>
    <row r="15" spans="2:5" s="34" customFormat="1" ht="14.4" customHeight="1" x14ac:dyDescent="0.3">
      <c r="B15" s="36"/>
      <c r="C15" s="35"/>
      <c r="D15" s="42"/>
      <c r="E15" s="35"/>
    </row>
    <row r="16" spans="2:5" x14ac:dyDescent="0.3">
      <c r="B16" s="24" t="s">
        <v>7</v>
      </c>
      <c r="C16" s="21">
        <f>SUM(C12:C15)</f>
        <v>0</v>
      </c>
      <c r="D16" s="24"/>
      <c r="E16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9"/>
  <sheetViews>
    <sheetView zoomScale="90" zoomScaleNormal="90" workbookViewId="0">
      <selection activeCell="F54" sqref="F54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51" t="s">
        <v>10</v>
      </c>
      <c r="D8" s="52"/>
      <c r="E8" s="52"/>
      <c r="F8" s="52"/>
      <c r="G8" s="9"/>
    </row>
    <row r="9" spans="2:7" ht="16.2" customHeight="1" x14ac:dyDescent="0.35">
      <c r="B9" s="1"/>
      <c r="C9" s="51" t="s">
        <v>29</v>
      </c>
      <c r="D9" s="52"/>
      <c r="E9" s="52"/>
      <c r="F9" s="52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s="34" customFormat="1" x14ac:dyDescent="0.3">
      <c r="B12" s="36">
        <v>45654.441064814811</v>
      </c>
      <c r="C12" s="36">
        <v>45660</v>
      </c>
      <c r="D12" s="35">
        <v>300</v>
      </c>
      <c r="E12" s="35">
        <v>298.8</v>
      </c>
      <c r="F12" s="41" t="s">
        <v>31</v>
      </c>
      <c r="G12" s="35" t="s">
        <v>30</v>
      </c>
    </row>
    <row r="13" spans="2:7" s="34" customFormat="1" x14ac:dyDescent="0.3">
      <c r="B13" s="36">
        <v>45654.678356481483</v>
      </c>
      <c r="C13" s="36">
        <v>45660</v>
      </c>
      <c r="D13" s="35">
        <v>500</v>
      </c>
      <c r="E13" s="35">
        <v>498</v>
      </c>
      <c r="F13" s="41" t="s">
        <v>32</v>
      </c>
      <c r="G13" s="35" t="s">
        <v>30</v>
      </c>
    </row>
    <row r="14" spans="2:7" s="34" customFormat="1" x14ac:dyDescent="0.3">
      <c r="B14" s="36">
        <v>45655.098020833335</v>
      </c>
      <c r="C14" s="36">
        <v>45660</v>
      </c>
      <c r="D14" s="35">
        <v>5000</v>
      </c>
      <c r="E14" s="35">
        <v>4980</v>
      </c>
      <c r="F14" s="41" t="s">
        <v>33</v>
      </c>
      <c r="G14" s="35" t="s">
        <v>30</v>
      </c>
    </row>
    <row r="15" spans="2:7" x14ac:dyDescent="0.3">
      <c r="B15" s="28">
        <v>45655.598923611113</v>
      </c>
      <c r="C15" s="36">
        <v>45660</v>
      </c>
      <c r="D15" s="19">
        <v>1000</v>
      </c>
      <c r="E15" s="19">
        <v>972</v>
      </c>
      <c r="F15" s="35" t="s">
        <v>34</v>
      </c>
      <c r="G15" s="35" t="s">
        <v>30</v>
      </c>
    </row>
    <row r="16" spans="2:7" x14ac:dyDescent="0.3">
      <c r="B16" s="36">
        <v>45655.700543981482</v>
      </c>
      <c r="C16" s="36">
        <v>45660</v>
      </c>
      <c r="D16" s="19">
        <v>300</v>
      </c>
      <c r="E16" s="19">
        <v>298.8</v>
      </c>
      <c r="F16" s="35" t="s">
        <v>35</v>
      </c>
      <c r="G16" s="35" t="s">
        <v>30</v>
      </c>
    </row>
    <row r="17" spans="2:7" x14ac:dyDescent="0.3">
      <c r="B17" s="29">
        <v>45655.700567129628</v>
      </c>
      <c r="C17" s="36">
        <v>45660</v>
      </c>
      <c r="D17" s="19">
        <v>1500</v>
      </c>
      <c r="E17" s="19">
        <v>1458</v>
      </c>
      <c r="F17" s="35" t="s">
        <v>36</v>
      </c>
      <c r="G17" s="35" t="s">
        <v>30</v>
      </c>
    </row>
    <row r="18" spans="2:7" x14ac:dyDescent="0.3">
      <c r="B18" s="29">
        <v>45655.842303240737</v>
      </c>
      <c r="C18" s="36">
        <v>45660</v>
      </c>
      <c r="D18" s="19">
        <v>3000</v>
      </c>
      <c r="E18" s="19">
        <v>2988</v>
      </c>
      <c r="F18" s="35" t="s">
        <v>37</v>
      </c>
      <c r="G18" s="35" t="s">
        <v>30</v>
      </c>
    </row>
    <row r="19" spans="2:7" s="34" customFormat="1" x14ac:dyDescent="0.3">
      <c r="B19" s="37">
        <v>45655.845671296294</v>
      </c>
      <c r="C19" s="36">
        <v>45660</v>
      </c>
      <c r="D19" s="35">
        <v>500</v>
      </c>
      <c r="E19" s="35">
        <v>486</v>
      </c>
      <c r="F19" s="35" t="s">
        <v>38</v>
      </c>
      <c r="G19" s="35" t="s">
        <v>30</v>
      </c>
    </row>
    <row r="20" spans="2:7" s="34" customFormat="1" x14ac:dyDescent="0.3">
      <c r="B20" s="37">
        <v>45656.03533564815</v>
      </c>
      <c r="C20" s="36">
        <v>45660</v>
      </c>
      <c r="D20" s="35">
        <v>300</v>
      </c>
      <c r="E20" s="35">
        <v>298.8</v>
      </c>
      <c r="F20" s="35" t="s">
        <v>39</v>
      </c>
      <c r="G20" s="35" t="s">
        <v>30</v>
      </c>
    </row>
    <row r="21" spans="2:7" s="34" customFormat="1" x14ac:dyDescent="0.3">
      <c r="B21" s="37">
        <v>45656.560856481483</v>
      </c>
      <c r="C21" s="36">
        <v>45660</v>
      </c>
      <c r="D21" s="35">
        <v>1000</v>
      </c>
      <c r="E21" s="35">
        <v>972</v>
      </c>
      <c r="F21" s="35" t="s">
        <v>40</v>
      </c>
      <c r="G21" s="35" t="s">
        <v>30</v>
      </c>
    </row>
    <row r="22" spans="2:7" s="34" customFormat="1" x14ac:dyDescent="0.3">
      <c r="B22" s="37">
        <v>45656.662303240744</v>
      </c>
      <c r="C22" s="36">
        <v>45660</v>
      </c>
      <c r="D22" s="35">
        <v>3000</v>
      </c>
      <c r="E22" s="35">
        <v>2916</v>
      </c>
      <c r="F22" s="35" t="s">
        <v>41</v>
      </c>
      <c r="G22" s="35" t="s">
        <v>30</v>
      </c>
    </row>
    <row r="23" spans="2:7" s="34" customFormat="1" x14ac:dyDescent="0.3">
      <c r="B23" s="37">
        <v>45657.569618055553</v>
      </c>
      <c r="C23" s="36">
        <v>45660</v>
      </c>
      <c r="D23" s="35">
        <v>500</v>
      </c>
      <c r="E23" s="35">
        <v>498</v>
      </c>
      <c r="F23" s="35" t="s">
        <v>42</v>
      </c>
      <c r="G23" s="35" t="s">
        <v>30</v>
      </c>
    </row>
    <row r="24" spans="2:7" s="34" customFormat="1" x14ac:dyDescent="0.3">
      <c r="B24" s="37">
        <v>45657.85052083333</v>
      </c>
      <c r="C24" s="36">
        <v>45660</v>
      </c>
      <c r="D24" s="35">
        <v>500</v>
      </c>
      <c r="E24" s="35">
        <v>486</v>
      </c>
      <c r="F24" s="35" t="s">
        <v>43</v>
      </c>
      <c r="G24" s="35" t="s">
        <v>30</v>
      </c>
    </row>
    <row r="25" spans="2:7" s="34" customFormat="1" x14ac:dyDescent="0.3">
      <c r="B25" s="37">
        <v>45658.825370370374</v>
      </c>
      <c r="C25" s="36">
        <v>45660</v>
      </c>
      <c r="D25" s="35">
        <v>5000</v>
      </c>
      <c r="E25" s="35">
        <v>4980</v>
      </c>
      <c r="F25" s="35" t="s">
        <v>44</v>
      </c>
      <c r="G25" s="35" t="s">
        <v>30</v>
      </c>
    </row>
    <row r="26" spans="2:7" s="34" customFormat="1" x14ac:dyDescent="0.3">
      <c r="B26" s="37">
        <v>45661.534282407411</v>
      </c>
      <c r="C26" s="36">
        <v>45663</v>
      </c>
      <c r="D26" s="35">
        <v>100</v>
      </c>
      <c r="E26" s="35">
        <v>99.6</v>
      </c>
      <c r="F26" s="35" t="s">
        <v>45</v>
      </c>
      <c r="G26" s="35" t="s">
        <v>30</v>
      </c>
    </row>
    <row r="27" spans="2:7" s="34" customFormat="1" x14ac:dyDescent="0.3">
      <c r="B27" s="37">
        <v>45663.129062499997</v>
      </c>
      <c r="C27" s="37">
        <v>45666</v>
      </c>
      <c r="D27" s="35">
        <v>777</v>
      </c>
      <c r="E27" s="35">
        <v>773.89</v>
      </c>
      <c r="F27" s="35" t="s">
        <v>46</v>
      </c>
      <c r="G27" s="35" t="s">
        <v>30</v>
      </c>
    </row>
    <row r="28" spans="2:7" s="34" customFormat="1" x14ac:dyDescent="0.3">
      <c r="B28" s="37">
        <v>45663.673310185186</v>
      </c>
      <c r="C28" s="37">
        <v>45666</v>
      </c>
      <c r="D28" s="35">
        <v>500</v>
      </c>
      <c r="E28" s="35">
        <v>486</v>
      </c>
      <c r="F28" s="35" t="s">
        <v>47</v>
      </c>
      <c r="G28" s="35" t="s">
        <v>30</v>
      </c>
    </row>
    <row r="29" spans="2:7" s="34" customFormat="1" x14ac:dyDescent="0.3">
      <c r="B29" s="37">
        <v>45664.030752314815</v>
      </c>
      <c r="C29" s="37">
        <v>45666</v>
      </c>
      <c r="D29" s="35">
        <v>1000</v>
      </c>
      <c r="E29" s="35">
        <v>972</v>
      </c>
      <c r="F29" s="35" t="s">
        <v>48</v>
      </c>
      <c r="G29" s="35" t="s">
        <v>30</v>
      </c>
    </row>
    <row r="30" spans="2:7" s="34" customFormat="1" x14ac:dyDescent="0.3">
      <c r="B30" s="37">
        <v>45664.463263888887</v>
      </c>
      <c r="C30" s="37">
        <v>45666</v>
      </c>
      <c r="D30" s="35">
        <v>10000</v>
      </c>
      <c r="E30" s="35">
        <v>9960</v>
      </c>
      <c r="F30" s="35" t="s">
        <v>49</v>
      </c>
      <c r="G30" s="35" t="s">
        <v>30</v>
      </c>
    </row>
    <row r="31" spans="2:7" s="34" customFormat="1" x14ac:dyDescent="0.3">
      <c r="B31" s="37">
        <v>45666.675740740742</v>
      </c>
      <c r="C31" s="37">
        <v>45667</v>
      </c>
      <c r="D31" s="35">
        <v>1000</v>
      </c>
      <c r="E31" s="35">
        <v>996</v>
      </c>
      <c r="F31" s="35" t="s">
        <v>50</v>
      </c>
      <c r="G31" s="35" t="s">
        <v>30</v>
      </c>
    </row>
    <row r="32" spans="2:7" s="34" customFormat="1" x14ac:dyDescent="0.3">
      <c r="B32" s="37">
        <v>45666.699872685182</v>
      </c>
      <c r="C32" s="37">
        <v>45667</v>
      </c>
      <c r="D32" s="35">
        <v>300</v>
      </c>
      <c r="E32" s="35">
        <v>291.60000000000002</v>
      </c>
      <c r="F32" s="35" t="s">
        <v>51</v>
      </c>
      <c r="G32" s="35" t="s">
        <v>30</v>
      </c>
    </row>
    <row r="33" spans="2:7" s="34" customFormat="1" x14ac:dyDescent="0.3">
      <c r="B33" s="37">
        <v>45667.016087962962</v>
      </c>
      <c r="C33" s="37">
        <v>45670</v>
      </c>
      <c r="D33" s="35">
        <v>10000</v>
      </c>
      <c r="E33" s="35">
        <v>9720</v>
      </c>
      <c r="F33" s="35" t="s">
        <v>52</v>
      </c>
      <c r="G33" s="35" t="s">
        <v>30</v>
      </c>
    </row>
    <row r="34" spans="2:7" s="34" customFormat="1" x14ac:dyDescent="0.3">
      <c r="B34" s="37">
        <v>45669.741180555553</v>
      </c>
      <c r="C34" s="37">
        <v>45670</v>
      </c>
      <c r="D34" s="35">
        <v>800</v>
      </c>
      <c r="E34" s="35">
        <v>796.8</v>
      </c>
      <c r="F34" s="35" t="s">
        <v>53</v>
      </c>
      <c r="G34" s="35" t="s">
        <v>30</v>
      </c>
    </row>
    <row r="35" spans="2:7" s="34" customFormat="1" x14ac:dyDescent="0.3">
      <c r="B35" s="37">
        <v>45670.51829861111</v>
      </c>
      <c r="C35" s="37">
        <v>45671</v>
      </c>
      <c r="D35" s="35">
        <v>300</v>
      </c>
      <c r="E35" s="35">
        <v>298.8</v>
      </c>
      <c r="F35" s="35" t="s">
        <v>54</v>
      </c>
      <c r="G35" s="35" t="s">
        <v>30</v>
      </c>
    </row>
    <row r="36" spans="2:7" s="34" customFormat="1" x14ac:dyDescent="0.3">
      <c r="B36" s="37">
        <v>45671.448564814818</v>
      </c>
      <c r="C36" s="37">
        <v>45672</v>
      </c>
      <c r="D36" s="35">
        <v>2000</v>
      </c>
      <c r="E36" s="35">
        <v>1992</v>
      </c>
      <c r="F36" s="35" t="s">
        <v>55</v>
      </c>
      <c r="G36" s="35" t="s">
        <v>30</v>
      </c>
    </row>
    <row r="37" spans="2:7" s="34" customFormat="1" x14ac:dyDescent="0.3">
      <c r="B37" s="37">
        <v>45671.679085648146</v>
      </c>
      <c r="C37" s="37">
        <v>45672</v>
      </c>
      <c r="D37" s="35">
        <v>10</v>
      </c>
      <c r="E37" s="35">
        <v>9.7200000000000006</v>
      </c>
      <c r="F37" s="35" t="s">
        <v>56</v>
      </c>
      <c r="G37" s="35" t="s">
        <v>30</v>
      </c>
    </row>
    <row r="38" spans="2:7" s="34" customFormat="1" x14ac:dyDescent="0.3">
      <c r="B38" s="37">
        <v>45674.990173611113</v>
      </c>
      <c r="C38" s="37">
        <v>45677</v>
      </c>
      <c r="D38" s="35">
        <v>1000</v>
      </c>
      <c r="E38" s="35">
        <v>972</v>
      </c>
      <c r="F38" s="35" t="s">
        <v>57</v>
      </c>
      <c r="G38" s="35" t="s">
        <v>30</v>
      </c>
    </row>
    <row r="39" spans="2:7" s="34" customFormat="1" x14ac:dyDescent="0.3">
      <c r="B39" s="37">
        <v>45675.627905092595</v>
      </c>
      <c r="C39" s="37">
        <v>45677</v>
      </c>
      <c r="D39" s="35">
        <v>300</v>
      </c>
      <c r="E39" s="35">
        <v>291.60000000000002</v>
      </c>
      <c r="F39" s="35" t="s">
        <v>57</v>
      </c>
      <c r="G39" s="35" t="s">
        <v>30</v>
      </c>
    </row>
    <row r="40" spans="2:7" s="34" customFormat="1" x14ac:dyDescent="0.3">
      <c r="B40" s="37">
        <v>45677.004247685189</v>
      </c>
      <c r="C40" s="37">
        <v>45678</v>
      </c>
      <c r="D40" s="35">
        <v>1200</v>
      </c>
      <c r="E40" s="35">
        <v>1166.4000000000001</v>
      </c>
      <c r="F40" s="35" t="s">
        <v>58</v>
      </c>
      <c r="G40" s="35" t="s">
        <v>30</v>
      </c>
    </row>
    <row r="41" spans="2:7" s="34" customFormat="1" x14ac:dyDescent="0.3">
      <c r="B41" s="37">
        <v>45677.004988425928</v>
      </c>
      <c r="C41" s="37">
        <v>45678</v>
      </c>
      <c r="D41" s="35">
        <v>700</v>
      </c>
      <c r="E41" s="35">
        <v>680.4</v>
      </c>
      <c r="F41" s="35" t="s">
        <v>59</v>
      </c>
      <c r="G41" s="35" t="s">
        <v>30</v>
      </c>
    </row>
    <row r="42" spans="2:7" s="34" customFormat="1" x14ac:dyDescent="0.3">
      <c r="B42" s="37">
        <v>45678.584976851853</v>
      </c>
      <c r="C42" s="37">
        <v>45679</v>
      </c>
      <c r="D42" s="35">
        <v>500</v>
      </c>
      <c r="E42" s="35">
        <v>498</v>
      </c>
      <c r="F42" s="35" t="s">
        <v>60</v>
      </c>
      <c r="G42" s="35" t="s">
        <v>30</v>
      </c>
    </row>
    <row r="43" spans="2:7" s="34" customFormat="1" x14ac:dyDescent="0.3">
      <c r="B43" s="37">
        <v>45678.617789351854</v>
      </c>
      <c r="C43" s="37">
        <v>45679</v>
      </c>
      <c r="D43" s="35">
        <v>300</v>
      </c>
      <c r="E43" s="35">
        <v>291.60000000000002</v>
      </c>
      <c r="F43" s="35" t="s">
        <v>61</v>
      </c>
      <c r="G43" s="35" t="s">
        <v>30</v>
      </c>
    </row>
    <row r="44" spans="2:7" s="34" customFormat="1" x14ac:dyDescent="0.3">
      <c r="B44" s="37">
        <v>45678.778287037036</v>
      </c>
      <c r="C44" s="37">
        <v>45679</v>
      </c>
      <c r="D44" s="35">
        <v>500</v>
      </c>
      <c r="E44" s="35">
        <v>486</v>
      </c>
      <c r="F44" s="35" t="s">
        <v>62</v>
      </c>
      <c r="G44" s="35" t="s">
        <v>30</v>
      </c>
    </row>
    <row r="45" spans="2:7" s="34" customFormat="1" x14ac:dyDescent="0.3">
      <c r="B45" s="37">
        <v>45678.809479166666</v>
      </c>
      <c r="C45" s="37">
        <v>45679</v>
      </c>
      <c r="D45" s="35">
        <v>500</v>
      </c>
      <c r="E45" s="35">
        <v>498</v>
      </c>
      <c r="F45" s="35" t="s">
        <v>63</v>
      </c>
      <c r="G45" s="35" t="s">
        <v>30</v>
      </c>
    </row>
    <row r="46" spans="2:7" s="34" customFormat="1" x14ac:dyDescent="0.3">
      <c r="B46" s="37">
        <v>45679.905833333331</v>
      </c>
      <c r="C46" s="37">
        <v>45680</v>
      </c>
      <c r="D46" s="35">
        <v>100</v>
      </c>
      <c r="E46" s="35">
        <v>97.2</v>
      </c>
      <c r="F46" s="35" t="s">
        <v>64</v>
      </c>
      <c r="G46" s="35" t="s">
        <v>30</v>
      </c>
    </row>
    <row r="47" spans="2:7" s="34" customFormat="1" x14ac:dyDescent="0.3">
      <c r="B47" s="37">
        <v>45680.463148148148</v>
      </c>
      <c r="C47" s="37">
        <v>45681</v>
      </c>
      <c r="D47" s="35">
        <v>500</v>
      </c>
      <c r="E47" s="35">
        <v>486</v>
      </c>
      <c r="F47" s="35" t="s">
        <v>65</v>
      </c>
      <c r="G47" s="35" t="s">
        <v>30</v>
      </c>
    </row>
    <row r="48" spans="2:7" s="34" customFormat="1" x14ac:dyDescent="0.3">
      <c r="B48" s="37">
        <v>45680.805868055555</v>
      </c>
      <c r="C48" s="37">
        <v>45681</v>
      </c>
      <c r="D48" s="35">
        <v>5000</v>
      </c>
      <c r="E48" s="35">
        <v>4860</v>
      </c>
      <c r="F48" s="35" t="s">
        <v>66</v>
      </c>
      <c r="G48" s="35" t="s">
        <v>30</v>
      </c>
    </row>
    <row r="49" spans="2:7" s="34" customFormat="1" x14ac:dyDescent="0.3">
      <c r="B49" s="37">
        <v>45682.839756944442</v>
      </c>
      <c r="C49" s="37">
        <v>45684</v>
      </c>
      <c r="D49" s="35">
        <v>12500</v>
      </c>
      <c r="E49" s="35">
        <v>12450</v>
      </c>
      <c r="F49" s="35" t="s">
        <v>67</v>
      </c>
      <c r="G49" s="35" t="s">
        <v>30</v>
      </c>
    </row>
    <row r="50" spans="2:7" s="34" customFormat="1" x14ac:dyDescent="0.3">
      <c r="B50" s="37">
        <v>45682.854259259257</v>
      </c>
      <c r="C50" s="37">
        <v>45684</v>
      </c>
      <c r="D50" s="35">
        <v>500</v>
      </c>
      <c r="E50" s="35">
        <v>498</v>
      </c>
      <c r="F50" s="35" t="s">
        <v>68</v>
      </c>
      <c r="G50" s="35" t="s">
        <v>30</v>
      </c>
    </row>
    <row r="51" spans="2:7" s="34" customFormat="1" x14ac:dyDescent="0.3">
      <c r="B51" s="37">
        <v>45682.92328703704</v>
      </c>
      <c r="C51" s="37">
        <v>45684</v>
      </c>
      <c r="D51" s="35">
        <v>10</v>
      </c>
      <c r="E51" s="35">
        <v>9.7200000000000006</v>
      </c>
      <c r="F51" s="35" t="s">
        <v>69</v>
      </c>
      <c r="G51" s="35" t="s">
        <v>30</v>
      </c>
    </row>
    <row r="52" spans="2:7" s="34" customFormat="1" x14ac:dyDescent="0.3">
      <c r="B52" s="37">
        <v>45683.77652777778</v>
      </c>
      <c r="C52" s="37">
        <v>45684</v>
      </c>
      <c r="D52" s="35">
        <v>4000</v>
      </c>
      <c r="E52" s="35">
        <v>3888</v>
      </c>
      <c r="F52" s="35" t="s">
        <v>70</v>
      </c>
      <c r="G52" s="35" t="s">
        <v>30</v>
      </c>
    </row>
    <row r="53" spans="2:7" s="34" customFormat="1" x14ac:dyDescent="0.3">
      <c r="B53" s="37">
        <v>45684.486111111109</v>
      </c>
      <c r="C53" s="37">
        <v>45685</v>
      </c>
      <c r="D53" s="35">
        <v>300</v>
      </c>
      <c r="E53" s="35">
        <v>291.60000000000002</v>
      </c>
      <c r="F53" s="35" t="s">
        <v>71</v>
      </c>
      <c r="G53" s="35" t="s">
        <v>30</v>
      </c>
    </row>
    <row r="54" spans="2:7" s="34" customFormat="1" x14ac:dyDescent="0.3">
      <c r="B54" s="37">
        <v>45686.616249999999</v>
      </c>
      <c r="C54" s="37">
        <v>45687</v>
      </c>
      <c r="D54" s="35">
        <v>100</v>
      </c>
      <c r="E54" s="35">
        <v>99.6</v>
      </c>
      <c r="F54" s="35" t="s">
        <v>72</v>
      </c>
      <c r="G54" s="35" t="s">
        <v>30</v>
      </c>
    </row>
    <row r="55" spans="2:7" s="34" customFormat="1" x14ac:dyDescent="0.3">
      <c r="B55" s="37">
        <v>45686.621550925927</v>
      </c>
      <c r="C55" s="37">
        <v>45687</v>
      </c>
      <c r="D55" s="35">
        <v>1000</v>
      </c>
      <c r="E55" s="35">
        <v>996</v>
      </c>
      <c r="F55" s="35" t="s">
        <v>73</v>
      </c>
      <c r="G55" s="35" t="s">
        <v>30</v>
      </c>
    </row>
    <row r="56" spans="2:7" s="34" customFormat="1" x14ac:dyDescent="0.3">
      <c r="B56" s="37">
        <v>45687.648159722223</v>
      </c>
      <c r="C56" s="37">
        <v>45688</v>
      </c>
      <c r="D56" s="35">
        <v>1000</v>
      </c>
      <c r="E56" s="35">
        <v>972</v>
      </c>
      <c r="F56" s="35" t="s">
        <v>74</v>
      </c>
      <c r="G56" s="35" t="s">
        <v>30</v>
      </c>
    </row>
    <row r="57" spans="2:7" s="34" customFormat="1" x14ac:dyDescent="0.3">
      <c r="B57" s="37">
        <v>45687.804236111115</v>
      </c>
      <c r="C57" s="37">
        <v>45688</v>
      </c>
      <c r="D57" s="35">
        <v>1000</v>
      </c>
      <c r="E57" s="35">
        <v>996</v>
      </c>
      <c r="F57" s="35" t="s">
        <v>75</v>
      </c>
      <c r="G57" s="35" t="s">
        <v>30</v>
      </c>
    </row>
    <row r="58" spans="2:7" s="34" customFormat="1" x14ac:dyDescent="0.3">
      <c r="B58" s="37">
        <v>45687.856226851851</v>
      </c>
      <c r="C58" s="37">
        <v>45688</v>
      </c>
      <c r="D58" s="35">
        <v>1000</v>
      </c>
      <c r="E58" s="35">
        <v>972</v>
      </c>
      <c r="F58" s="35" t="s">
        <v>76</v>
      </c>
      <c r="G58" s="35" t="s">
        <v>30</v>
      </c>
    </row>
    <row r="59" spans="2:7" x14ac:dyDescent="0.3">
      <c r="B59" s="53" t="s">
        <v>7</v>
      </c>
      <c r="C59" s="54"/>
      <c r="D59" s="21"/>
      <c r="E59" s="21">
        <f>SUM(E12:E58)</f>
        <v>80026.930000000022</v>
      </c>
      <c r="F59" s="24"/>
      <c r="G59" s="24"/>
    </row>
  </sheetData>
  <sortState ref="B12:G34">
    <sortCondition ref="B12:B34"/>
  </sortState>
  <mergeCells count="3">
    <mergeCell ref="C8:F8"/>
    <mergeCell ref="C9:F9"/>
    <mergeCell ref="B59:C5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2025-02-07T16:44:57Z</dcterms:modified>
</cp:coreProperties>
</file>