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Доходы_Сбербанк!$B$11:$E$22</definedName>
    <definedName name="_xlnm._FilterDatabase" localSheetId="3" hidden="1">Доходы_ЮMoney!$B$11:$H$11</definedName>
  </definedNames>
  <calcPr calcId="162913"/>
</workbook>
</file>

<file path=xl/calcChain.xml><?xml version="1.0" encoding="utf-8"?>
<calcChain xmlns="http://schemas.openxmlformats.org/spreadsheetml/2006/main">
  <c r="E63" i="11" l="1"/>
  <c r="D32" i="1" l="1"/>
  <c r="D34" i="1"/>
  <c r="D33" i="1" l="1"/>
  <c r="C22" i="10"/>
  <c r="D18" i="1" s="1"/>
  <c r="D14" i="8"/>
  <c r="D22" i="1" l="1"/>
  <c r="D17" i="1" l="1"/>
  <c r="D17" i="8"/>
  <c r="D29" i="1" s="1"/>
  <c r="D25" i="1"/>
  <c r="D24" i="1" l="1"/>
  <c r="D31" i="1" s="1"/>
</calcChain>
</file>

<file path=xl/sharedStrings.xml><?xml version="1.0" encoding="utf-8"?>
<sst xmlns="http://schemas.openxmlformats.org/spreadsheetml/2006/main" count="185" uniqueCount="92">
  <si>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</si>
  <si>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</si>
  <si>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</si>
  <si>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</si>
  <si>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</si>
  <si>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</si>
  <si>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</si>
  <si>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</si>
  <si>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</si>
  <si>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</si>
  <si>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</si>
  <si>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</si>
  <si>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</si>
  <si>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</si>
  <si>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</si>
  <si>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</si>
  <si>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</si>
  <si>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</si>
  <si>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</si>
  <si>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</si>
  <si>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</si>
  <si>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</si>
  <si>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</si>
  <si>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</si>
  <si>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</si>
  <si>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</si>
  <si>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</si>
  <si>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в т.ч. для Фриды</t>
  </si>
  <si>
    <t>в т.ч. для Диксона</t>
  </si>
  <si>
    <t>Благотворительное пожертвование</t>
  </si>
  <si>
    <t>за декабрь 2024 года</t>
  </si>
  <si>
    <t>СБП * Дарья Иванова</t>
  </si>
  <si>
    <t>Банковская карта * Дмитрий Лавров</t>
  </si>
  <si>
    <t>СБП * Екатерина Михайлова</t>
  </si>
  <si>
    <t>Банковская карта * Наталья Андрианова</t>
  </si>
  <si>
    <t>СБП * Чернева Софья</t>
  </si>
  <si>
    <t>Банковская карта * Беззубова Мария</t>
  </si>
  <si>
    <t>СБП * Татьяна Митронина</t>
  </si>
  <si>
    <t>SberPay * Юлия Бутаева</t>
  </si>
  <si>
    <t>Банковская карта * Светлана Заболотнова</t>
  </si>
  <si>
    <t>СБП * Баулова Анна</t>
  </si>
  <si>
    <t>Банковская карта * Сенекал Софья</t>
  </si>
  <si>
    <t>SberPay * Анна Григорьева</t>
  </si>
  <si>
    <t>Банковская карта * Elena Konovalova</t>
  </si>
  <si>
    <t>SberPay * Ольга Волкова</t>
  </si>
  <si>
    <t>СБП * Анастасия Тамарова</t>
  </si>
  <si>
    <t>Банковская карта * Анна Тельнова</t>
  </si>
  <si>
    <t>СБП * Ксения Буханцева</t>
  </si>
  <si>
    <t>СБП * Анна Попова</t>
  </si>
  <si>
    <t>SberPay * Троман Анастасия</t>
  </si>
  <si>
    <t>SberPay * Екатерина Багавлёва</t>
  </si>
  <si>
    <t>СБП * Ирина Синенко</t>
  </si>
  <si>
    <t>Банковская карта * Руслан А.</t>
  </si>
  <si>
    <t>СБП * Лазыкина Алина</t>
  </si>
  <si>
    <t>СБП * Арсений Арсений</t>
  </si>
  <si>
    <t>СБП * Софья Бялая</t>
  </si>
  <si>
    <t>СБП * Алексеева Вероника</t>
  </si>
  <si>
    <t>СБП * Вероника Алексеева</t>
  </si>
  <si>
    <t>Банковская карта * Гридин  Максим</t>
  </si>
  <si>
    <t>Банковская карта * Ксения Хлебосолова</t>
  </si>
  <si>
    <t>СБП * Владимир Владимир</t>
  </si>
  <si>
    <t>СБП * Екатерина Бабий</t>
  </si>
  <si>
    <t>SberPay * Миронова Анастасия</t>
  </si>
  <si>
    <t>СБП * Киселева Анжелика</t>
  </si>
  <si>
    <t>Банковская карта * Мария Ларионова</t>
  </si>
  <si>
    <t>СБП * Журжалин Александр</t>
  </si>
  <si>
    <t>СБП * Настя Антипова</t>
  </si>
  <si>
    <t>SberPay * Irina Pershina</t>
  </si>
  <si>
    <t>СБП * Татьяна</t>
  </si>
  <si>
    <t>СБП * Полина</t>
  </si>
  <si>
    <t>СБП * Ольга Юрченко</t>
  </si>
  <si>
    <t>SberPay * Малыгина Александра</t>
  </si>
  <si>
    <t>Банковская карта * Елена Битюцкая</t>
  </si>
  <si>
    <t>Банковская карта * Раструбина Надежда</t>
  </si>
  <si>
    <t>SberPay * Инна Вербова</t>
  </si>
  <si>
    <t>Банковская карта * Алёна Горбунова</t>
  </si>
  <si>
    <t>СБП * Ногин Николай</t>
  </si>
  <si>
    <t>СБП * Виктория Малявчикова</t>
  </si>
  <si>
    <t>SberPay * Лосев Станислав</t>
  </si>
  <si>
    <t>Оплата за программу Контур Экстерн</t>
  </si>
  <si>
    <t>Покупка лечебного корма Royal Canin urinary - собака Кармен</t>
  </si>
  <si>
    <t>КУЛИКОВ ЕВГЕНИЙ АЛЕКСАНДРОВИЧ</t>
  </si>
  <si>
    <t>КИМ ЗОЯ АЛЕКСАНДРОВНА</t>
  </si>
  <si>
    <t>ЯКОВЛЕВА АНАСТАСИЯ РОМАНОВНА</t>
  </si>
  <si>
    <t>КАНКАДЗЕ КСЕНИЯ АЛЕКСАНДРОВНА</t>
  </si>
  <si>
    <t>САХАРОВА ЕЛЕНА ОЛЕГОВНА</t>
  </si>
  <si>
    <t>БУХОВЕЦ СВЕТЛАНА ЮРЬЕВНА</t>
  </si>
  <si>
    <t>МАКАРОВА АННА ВЛАДИМИРОВНА</t>
  </si>
  <si>
    <t>РУТКИС МАРИЯ АНДРЕЕВНА</t>
  </si>
  <si>
    <t>ЕРОХОВ МАКСИМ ВЛАДИСЛАВОВИЧ</t>
  </si>
  <si>
    <t>СБП * Наталья А</t>
  </si>
  <si>
    <t>Банковская карта * Мария Сердюк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</si>
</sst>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" fontId="0" fillId="0" borderId="0" xfId="0" applyNumberFormat="1" applyAlignment="1">
      <alignment horizont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tabSelected="1" zoomScale="90" zoomScaleNormal="90" workbookViewId="0">
      <selection activeCell="B29" sqref="B29:C29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30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3" t="s">
        <v>13</v>
      </c>
      <c r="C12" s="44"/>
      <c r="D12" s="13">
        <v>177159.13</v>
      </c>
    </row>
    <row r="13" spans="2:4" s="34" customFormat="1" ht="15" customHeight="1" x14ac:dyDescent="0.3">
      <c r="B13" s="38" t="s">
        <v>26</v>
      </c>
      <c r="C13" s="39"/>
      <c r="D13" s="40">
        <v>15356.990000000002</v>
      </c>
    </row>
    <row r="14" spans="2:4" s="34" customFormat="1" ht="15" customHeight="1" x14ac:dyDescent="0.3">
      <c r="B14" s="38" t="s">
        <v>27</v>
      </c>
      <c r="C14" s="39"/>
      <c r="D14" s="40">
        <v>300</v>
      </c>
    </row>
    <row r="15" spans="2:4" s="34" customFormat="1" ht="15" customHeight="1" x14ac:dyDescent="0.3">
      <c r="B15" s="38" t="s">
        <v>28</v>
      </c>
      <c r="C15" s="39"/>
      <c r="D15" s="40">
        <v>7800</v>
      </c>
    </row>
    <row r="16" spans="2:4" ht="15" customHeight="1" x14ac:dyDescent="0.3">
      <c r="B16" s="4"/>
      <c r="C16" s="5"/>
      <c r="D16" s="6" t="s">
        <v>0</v>
      </c>
    </row>
    <row r="17" spans="2:5" ht="15" customHeight="1" x14ac:dyDescent="0.3">
      <c r="B17" s="43" t="s">
        <v>14</v>
      </c>
      <c r="C17" s="44"/>
      <c r="D17" s="13">
        <f>D18+D22</f>
        <v>98548.4</v>
      </c>
    </row>
    <row r="18" spans="2:5" ht="15" customHeight="1" x14ac:dyDescent="0.3">
      <c r="B18" s="15" t="s">
        <v>2</v>
      </c>
      <c r="C18" s="15"/>
      <c r="D18" s="14">
        <f>Доходы_Сбербанк!C22</f>
        <v>45650</v>
      </c>
    </row>
    <row r="19" spans="2:5" ht="15" customHeight="1" x14ac:dyDescent="0.3">
      <c r="B19" s="30" t="s">
        <v>26</v>
      </c>
      <c r="C19" s="31"/>
      <c r="D19" s="32">
        <v>0</v>
      </c>
      <c r="E19" s="33"/>
    </row>
    <row r="20" spans="2:5" ht="15" customHeight="1" x14ac:dyDescent="0.3">
      <c r="B20" s="30" t="s">
        <v>27</v>
      </c>
      <c r="C20" s="31"/>
      <c r="D20" s="32">
        <v>0</v>
      </c>
      <c r="E20" s="33"/>
    </row>
    <row r="21" spans="2:5" s="34" customFormat="1" ht="15" customHeight="1" x14ac:dyDescent="0.3">
      <c r="B21" s="38" t="s">
        <v>28</v>
      </c>
      <c r="C21" s="39"/>
      <c r="D21" s="40">
        <v>0</v>
      </c>
      <c r="E21" s="33"/>
    </row>
    <row r="22" spans="2:5" ht="15" customHeight="1" x14ac:dyDescent="0.3">
      <c r="B22" s="45" t="s">
        <v>1</v>
      </c>
      <c r="C22" s="46"/>
      <c r="D22" s="14">
        <f>Доходы_ЮMoney!E63</f>
        <v>52898.399999999987</v>
      </c>
    </row>
    <row r="23" spans="2:5" ht="15" customHeight="1" x14ac:dyDescent="0.3">
      <c r="B23" s="7"/>
      <c r="C23" s="7"/>
      <c r="D23" s="8"/>
    </row>
    <row r="24" spans="2:5" ht="15" customHeight="1" x14ac:dyDescent="0.3">
      <c r="B24" s="43" t="s">
        <v>15</v>
      </c>
      <c r="C24" s="44"/>
      <c r="D24" s="13">
        <f>SUM(D25,D29)</f>
        <v>20270</v>
      </c>
    </row>
    <row r="25" spans="2:5" ht="15" customHeight="1" x14ac:dyDescent="0.3">
      <c r="B25" s="45" t="s">
        <v>19</v>
      </c>
      <c r="C25" s="46"/>
      <c r="D25" s="14">
        <f>Расходы!D14</f>
        <v>11970</v>
      </c>
    </row>
    <row r="26" spans="2:5" ht="15" customHeight="1" x14ac:dyDescent="0.3">
      <c r="B26" s="30" t="s">
        <v>26</v>
      </c>
      <c r="C26" s="31"/>
      <c r="D26" s="32">
        <v>0</v>
      </c>
    </row>
    <row r="27" spans="2:5" ht="15" customHeight="1" x14ac:dyDescent="0.3">
      <c r="B27" s="30" t="s">
        <v>27</v>
      </c>
      <c r="C27" s="31"/>
      <c r="D27" s="32">
        <v>0</v>
      </c>
    </row>
    <row r="28" spans="2:5" s="34" customFormat="1" ht="15" customHeight="1" x14ac:dyDescent="0.3">
      <c r="B28" s="38" t="s">
        <v>28</v>
      </c>
      <c r="C28" s="39"/>
      <c r="D28" s="40">
        <v>0</v>
      </c>
    </row>
    <row r="29" spans="2:5" ht="14.4" customHeight="1" x14ac:dyDescent="0.3">
      <c r="B29" s="45" t="s">
        <v>3</v>
      </c>
      <c r="C29" s="46"/>
      <c r="D29" s="14">
        <f>Расходы!D17</f>
        <v>8300</v>
      </c>
    </row>
    <row r="30" spans="2:5" ht="15" customHeight="1" x14ac:dyDescent="0.3">
      <c r="B30" s="4"/>
      <c r="C30" s="5"/>
      <c r="D30" s="6"/>
    </row>
    <row r="31" spans="2:5" ht="15" customHeight="1" x14ac:dyDescent="0.3">
      <c r="B31" s="43" t="s">
        <v>16</v>
      </c>
      <c r="C31" s="44"/>
      <c r="D31" s="13">
        <f>D12+D17-D24</f>
        <v>255437.53000000003</v>
      </c>
    </row>
    <row r="32" spans="2:5" x14ac:dyDescent="0.3">
      <c r="B32" s="30" t="s">
        <v>26</v>
      </c>
      <c r="C32" s="31"/>
      <c r="D32" s="40">
        <f>D13+D19-D26</f>
        <v>15356.990000000002</v>
      </c>
    </row>
    <row r="33" spans="2:4" x14ac:dyDescent="0.3">
      <c r="B33" s="30" t="s">
        <v>27</v>
      </c>
      <c r="C33" s="31"/>
      <c r="D33" s="40">
        <f>D14+D20-D27</f>
        <v>300</v>
      </c>
    </row>
    <row r="34" spans="2:4" x14ac:dyDescent="0.3">
      <c r="B34" s="38" t="s">
        <v>28</v>
      </c>
      <c r="C34" s="39"/>
      <c r="D34" s="40">
        <f>D15+D21-D28</f>
        <v>7800</v>
      </c>
    </row>
    <row r="36" spans="2:4" x14ac:dyDescent="0.3">
      <c r="D36" s="54"/>
    </row>
  </sheetData>
  <mergeCells count="7">
    <mergeCell ref="B31:C31"/>
    <mergeCell ref="B29:C29"/>
    <mergeCell ref="B24:C24"/>
    <mergeCell ref="B25:C25"/>
    <mergeCell ref="B12:C12"/>
    <mergeCell ref="B17:C17"/>
    <mergeCell ref="B22:C22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zoomScale="90" zoomScaleNormal="90" workbookViewId="0">
      <selection activeCell="C9" sqref="C9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30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7" t="s">
        <v>19</v>
      </c>
      <c r="C12" s="48"/>
      <c r="D12" s="18"/>
    </row>
    <row r="13" spans="2:4" s="34" customFormat="1" x14ac:dyDescent="0.3">
      <c r="B13" s="36">
        <v>45651</v>
      </c>
      <c r="C13" s="41" t="s">
        <v>80</v>
      </c>
      <c r="D13" s="35">
        <v>11970</v>
      </c>
    </row>
    <row r="14" spans="2:4" x14ac:dyDescent="0.3">
      <c r="B14" s="49" t="s">
        <v>7</v>
      </c>
      <c r="C14" s="49"/>
      <c r="D14" s="21">
        <f>SUM(D13:D13)</f>
        <v>11970</v>
      </c>
    </row>
    <row r="15" spans="2:4" x14ac:dyDescent="0.3">
      <c r="B15" s="47" t="s">
        <v>3</v>
      </c>
      <c r="C15" s="48"/>
      <c r="D15" s="18"/>
    </row>
    <row r="16" spans="2:4" x14ac:dyDescent="0.3">
      <c r="B16" s="36">
        <v>45651</v>
      </c>
      <c r="C16" s="41" t="s">
        <v>79</v>
      </c>
      <c r="D16" s="19">
        <v>8300</v>
      </c>
    </row>
    <row r="17" spans="2:4" x14ac:dyDescent="0.3">
      <c r="B17" s="49" t="s">
        <v>7</v>
      </c>
      <c r="C17" s="49"/>
      <c r="D17" s="21">
        <f>SUM(D16:D16)</f>
        <v>8300</v>
      </c>
    </row>
  </sheetData>
  <mergeCells count="4">
    <mergeCell ref="B12:C12"/>
    <mergeCell ref="B14:C14"/>
    <mergeCell ref="B15:C15"/>
    <mergeCell ref="B17:C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zoomScale="90" zoomScaleNormal="90" workbookViewId="0">
      <selection activeCell="D14" sqref="D14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50" t="s">
        <v>23</v>
      </c>
      <c r="D8" s="51"/>
      <c r="E8" s="9"/>
    </row>
    <row r="9" spans="2:5" ht="16.2" customHeight="1" x14ac:dyDescent="0.35">
      <c r="B9" s="1"/>
      <c r="C9" s="50" t="s">
        <v>30</v>
      </c>
      <c r="D9" s="51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45628.470868055709</v>
      </c>
      <c r="C12" s="19">
        <v>150</v>
      </c>
      <c r="D12" s="41" t="s">
        <v>81</v>
      </c>
      <c r="E12" s="35" t="s">
        <v>29</v>
      </c>
    </row>
    <row r="13" spans="2:5" s="34" customFormat="1" ht="43.8" customHeight="1" x14ac:dyDescent="0.3">
      <c r="B13" s="36">
        <v>45628.050370370504</v>
      </c>
      <c r="C13" s="35">
        <v>200</v>
      </c>
      <c r="D13" s="42" t="s">
        <v>82</v>
      </c>
      <c r="E13" s="35" t="s">
        <v>29</v>
      </c>
    </row>
    <row r="14" spans="2:5" s="34" customFormat="1" ht="14.4" customHeight="1" x14ac:dyDescent="0.3">
      <c r="B14" s="36">
        <v>45628.084317129571</v>
      </c>
      <c r="C14" s="35">
        <v>200</v>
      </c>
      <c r="D14" s="42" t="s">
        <v>83</v>
      </c>
      <c r="E14" s="35" t="s">
        <v>29</v>
      </c>
    </row>
    <row r="15" spans="2:5" s="34" customFormat="1" ht="14.4" customHeight="1" x14ac:dyDescent="0.3">
      <c r="B15" s="36">
        <v>45628.648009259254</v>
      </c>
      <c r="C15" s="35">
        <v>200</v>
      </c>
      <c r="D15" s="42" t="s">
        <v>84</v>
      </c>
      <c r="E15" s="35" t="s">
        <v>29</v>
      </c>
    </row>
    <row r="16" spans="2:5" s="34" customFormat="1" ht="14.4" customHeight="1" x14ac:dyDescent="0.3">
      <c r="B16" s="36">
        <v>45628.054085648153</v>
      </c>
      <c r="C16" s="35">
        <v>800</v>
      </c>
      <c r="D16" s="41" t="s">
        <v>85</v>
      </c>
      <c r="E16" s="35" t="s">
        <v>29</v>
      </c>
    </row>
    <row r="17" spans="2:5" s="34" customFormat="1" ht="14.4" customHeight="1" x14ac:dyDescent="0.3">
      <c r="B17" s="36">
        <v>45628.04980324069</v>
      </c>
      <c r="C17" s="35">
        <v>1000</v>
      </c>
      <c r="D17" s="41" t="s">
        <v>86</v>
      </c>
      <c r="E17" s="35" t="s">
        <v>29</v>
      </c>
    </row>
    <row r="18" spans="2:5" s="34" customFormat="1" ht="14.4" customHeight="1" x14ac:dyDescent="0.3">
      <c r="B18" s="36">
        <v>45628.470891203731</v>
      </c>
      <c r="C18" s="35">
        <v>1100</v>
      </c>
      <c r="D18" s="41" t="s">
        <v>82</v>
      </c>
      <c r="E18" s="35" t="s">
        <v>29</v>
      </c>
    </row>
    <row r="19" spans="2:5" s="34" customFormat="1" ht="14.4" customHeight="1" x14ac:dyDescent="0.3">
      <c r="B19" s="36">
        <v>45638.034444444347</v>
      </c>
      <c r="C19" s="35">
        <v>30000</v>
      </c>
      <c r="D19" s="41" t="s">
        <v>87</v>
      </c>
      <c r="E19" s="35" t="s">
        <v>29</v>
      </c>
    </row>
    <row r="20" spans="2:5" s="34" customFormat="1" ht="14.4" customHeight="1" x14ac:dyDescent="0.3">
      <c r="B20" s="36">
        <v>45642.308587962762</v>
      </c>
      <c r="C20" s="35">
        <v>10000</v>
      </c>
      <c r="D20" s="41" t="s">
        <v>88</v>
      </c>
      <c r="E20" s="35" t="s">
        <v>29</v>
      </c>
    </row>
    <row r="21" spans="2:5" s="34" customFormat="1" ht="14.4" customHeight="1" x14ac:dyDescent="0.3">
      <c r="B21" s="36">
        <v>45649.053032407537</v>
      </c>
      <c r="C21" s="35">
        <v>2000</v>
      </c>
      <c r="D21" s="41" t="s">
        <v>89</v>
      </c>
      <c r="E21" s="35" t="s">
        <v>29</v>
      </c>
    </row>
    <row r="22" spans="2:5" x14ac:dyDescent="0.3">
      <c r="B22" s="24" t="s">
        <v>7</v>
      </c>
      <c r="C22" s="21">
        <f>SUM(C12:C21)</f>
        <v>45650</v>
      </c>
      <c r="D22" s="24"/>
      <c r="E22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3"/>
  <sheetViews>
    <sheetView zoomScale="90" zoomScaleNormal="90" workbookViewId="0">
      <selection activeCell="C4" sqref="C4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50" t="s">
        <v>10</v>
      </c>
      <c r="D8" s="51"/>
      <c r="E8" s="51"/>
      <c r="F8" s="51"/>
      <c r="G8" s="9"/>
    </row>
    <row r="9" spans="2:7" ht="16.2" customHeight="1" x14ac:dyDescent="0.35">
      <c r="B9" s="1"/>
      <c r="C9" s="50" t="s">
        <v>30</v>
      </c>
      <c r="D9" s="51"/>
      <c r="E9" s="51"/>
      <c r="F9" s="51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4" customFormat="1" x14ac:dyDescent="0.3">
      <c r="B12" s="36">
        <v>45625</v>
      </c>
      <c r="C12" s="36">
        <v>45628</v>
      </c>
      <c r="D12" s="35">
        <v>1000</v>
      </c>
      <c r="E12" s="35">
        <v>972</v>
      </c>
      <c r="F12" s="41" t="s">
        <v>78</v>
      </c>
      <c r="G12" s="35" t="s">
        <v>29</v>
      </c>
    </row>
    <row r="13" spans="2:7" s="34" customFormat="1" x14ac:dyDescent="0.3">
      <c r="B13" s="36">
        <v>45626</v>
      </c>
      <c r="C13" s="36">
        <v>45628</v>
      </c>
      <c r="D13" s="35">
        <v>350</v>
      </c>
      <c r="E13" s="35">
        <v>348.6</v>
      </c>
      <c r="F13" s="41" t="s">
        <v>90</v>
      </c>
      <c r="G13" s="35" t="s">
        <v>29</v>
      </c>
    </row>
    <row r="14" spans="2:7" s="34" customFormat="1" x14ac:dyDescent="0.3">
      <c r="B14" s="36">
        <v>45626</v>
      </c>
      <c r="C14" s="36">
        <v>45628</v>
      </c>
      <c r="D14" s="35">
        <v>200</v>
      </c>
      <c r="E14" s="35">
        <v>194.4</v>
      </c>
      <c r="F14" s="41" t="s">
        <v>91</v>
      </c>
      <c r="G14" s="35" t="s">
        <v>29</v>
      </c>
    </row>
    <row r="15" spans="2:7" x14ac:dyDescent="0.3">
      <c r="B15" s="28">
        <v>45629.074178240742</v>
      </c>
      <c r="C15" s="36">
        <v>45628</v>
      </c>
      <c r="D15" s="19">
        <v>1000</v>
      </c>
      <c r="E15" s="19">
        <v>996</v>
      </c>
      <c r="F15" s="35" t="s">
        <v>31</v>
      </c>
      <c r="G15" s="35" t="s">
        <v>29</v>
      </c>
    </row>
    <row r="16" spans="2:7" x14ac:dyDescent="0.3">
      <c r="B16" s="36">
        <v>45629.410902777781</v>
      </c>
      <c r="C16" s="36">
        <v>45628</v>
      </c>
      <c r="D16" s="19">
        <v>1000</v>
      </c>
      <c r="E16" s="19">
        <v>972</v>
      </c>
      <c r="F16" s="35" t="s">
        <v>32</v>
      </c>
      <c r="G16" s="35" t="s">
        <v>29</v>
      </c>
    </row>
    <row r="17" spans="2:7" x14ac:dyDescent="0.3">
      <c r="B17" s="29">
        <v>45629.503321759257</v>
      </c>
      <c r="C17" s="36">
        <v>45628</v>
      </c>
      <c r="D17" s="19">
        <v>100</v>
      </c>
      <c r="E17" s="19">
        <v>99.6</v>
      </c>
      <c r="F17" s="35" t="s">
        <v>33</v>
      </c>
      <c r="G17" s="35" t="s">
        <v>29</v>
      </c>
    </row>
    <row r="18" spans="2:7" x14ac:dyDescent="0.3">
      <c r="B18" s="29">
        <v>45630.028368055559</v>
      </c>
      <c r="C18" s="37">
        <v>45631</v>
      </c>
      <c r="D18" s="19">
        <v>5000</v>
      </c>
      <c r="E18" s="19">
        <v>4860</v>
      </c>
      <c r="F18" s="35" t="s">
        <v>34</v>
      </c>
      <c r="G18" s="35" t="s">
        <v>29</v>
      </c>
    </row>
    <row r="19" spans="2:7" s="34" customFormat="1" x14ac:dyDescent="0.3">
      <c r="B19" s="37">
        <v>45630.031898148147</v>
      </c>
      <c r="C19" s="37">
        <v>45631</v>
      </c>
      <c r="D19" s="35">
        <v>5000</v>
      </c>
      <c r="E19" s="35">
        <v>4860</v>
      </c>
      <c r="F19" s="35" t="s">
        <v>34</v>
      </c>
      <c r="G19" s="35" t="s">
        <v>29</v>
      </c>
    </row>
    <row r="20" spans="2:7" s="34" customFormat="1" x14ac:dyDescent="0.3">
      <c r="B20" s="37">
        <v>45630.717175925929</v>
      </c>
      <c r="C20" s="37">
        <v>45631</v>
      </c>
      <c r="D20" s="35">
        <v>500</v>
      </c>
      <c r="E20" s="35">
        <v>498</v>
      </c>
      <c r="F20" s="35" t="s">
        <v>35</v>
      </c>
      <c r="G20" s="35" t="s">
        <v>29</v>
      </c>
    </row>
    <row r="21" spans="2:7" s="34" customFormat="1" x14ac:dyDescent="0.3">
      <c r="B21" s="37">
        <v>45631.960034722222</v>
      </c>
      <c r="C21" s="37">
        <v>45632</v>
      </c>
      <c r="D21" s="35">
        <v>1000</v>
      </c>
      <c r="E21" s="35">
        <v>972</v>
      </c>
      <c r="F21" s="35" t="s">
        <v>36</v>
      </c>
      <c r="G21" s="35" t="s">
        <v>29</v>
      </c>
    </row>
    <row r="22" spans="2:7" s="34" customFormat="1" x14ac:dyDescent="0.3">
      <c r="B22" s="37">
        <v>45639.711851851855</v>
      </c>
      <c r="C22" s="36">
        <v>45642</v>
      </c>
      <c r="D22" s="35">
        <v>500</v>
      </c>
      <c r="E22" s="35">
        <v>498</v>
      </c>
      <c r="F22" s="35" t="s">
        <v>37</v>
      </c>
      <c r="G22" s="35" t="s">
        <v>29</v>
      </c>
    </row>
    <row r="23" spans="2:7" s="34" customFormat="1" x14ac:dyDescent="0.3">
      <c r="B23" s="37">
        <v>45640.757534722223</v>
      </c>
      <c r="C23" s="36">
        <v>45642</v>
      </c>
      <c r="D23" s="35">
        <v>1000</v>
      </c>
      <c r="E23" s="35">
        <v>972</v>
      </c>
      <c r="F23" s="35" t="s">
        <v>38</v>
      </c>
      <c r="G23" s="35" t="s">
        <v>29</v>
      </c>
    </row>
    <row r="24" spans="2:7" s="34" customFormat="1" x14ac:dyDescent="0.3">
      <c r="B24" s="37">
        <v>45640.878946759258</v>
      </c>
      <c r="C24" s="36">
        <v>45642</v>
      </c>
      <c r="D24" s="35">
        <v>1000</v>
      </c>
      <c r="E24" s="35">
        <v>972</v>
      </c>
      <c r="F24" s="35" t="s">
        <v>39</v>
      </c>
      <c r="G24" s="35" t="s">
        <v>29</v>
      </c>
    </row>
    <row r="25" spans="2:7" s="34" customFormat="1" x14ac:dyDescent="0.3">
      <c r="B25" s="37">
        <v>45641.008043981485</v>
      </c>
      <c r="C25" s="36">
        <v>45642</v>
      </c>
      <c r="D25" s="35">
        <v>500</v>
      </c>
      <c r="E25" s="35">
        <v>498</v>
      </c>
      <c r="F25" s="35" t="s">
        <v>40</v>
      </c>
      <c r="G25" s="35" t="s">
        <v>29</v>
      </c>
    </row>
    <row r="26" spans="2:7" s="34" customFormat="1" x14ac:dyDescent="0.3">
      <c r="B26" s="37">
        <v>45641.537233796298</v>
      </c>
      <c r="C26" s="36">
        <v>45642</v>
      </c>
      <c r="D26" s="35">
        <v>500</v>
      </c>
      <c r="E26" s="35">
        <v>486</v>
      </c>
      <c r="F26" s="35" t="s">
        <v>41</v>
      </c>
      <c r="G26" s="35" t="s">
        <v>29</v>
      </c>
    </row>
    <row r="27" spans="2:7" s="34" customFormat="1" x14ac:dyDescent="0.3">
      <c r="B27" s="37">
        <v>45641.572233796294</v>
      </c>
      <c r="C27" s="36">
        <v>45642</v>
      </c>
      <c r="D27" s="35">
        <v>1000</v>
      </c>
      <c r="E27" s="35">
        <v>972</v>
      </c>
      <c r="F27" s="35" t="s">
        <v>42</v>
      </c>
      <c r="G27" s="35" t="s">
        <v>29</v>
      </c>
    </row>
    <row r="28" spans="2:7" s="34" customFormat="1" x14ac:dyDescent="0.3">
      <c r="B28" s="37">
        <v>45641.745000000003</v>
      </c>
      <c r="C28" s="36">
        <v>45642</v>
      </c>
      <c r="D28" s="35">
        <v>500</v>
      </c>
      <c r="E28" s="35">
        <v>486</v>
      </c>
      <c r="F28" s="35" t="s">
        <v>43</v>
      </c>
      <c r="G28" s="35" t="s">
        <v>29</v>
      </c>
    </row>
    <row r="29" spans="2:7" s="34" customFormat="1" x14ac:dyDescent="0.3">
      <c r="B29" s="37">
        <v>45641.875694444447</v>
      </c>
      <c r="C29" s="36">
        <v>45642</v>
      </c>
      <c r="D29" s="35">
        <v>500</v>
      </c>
      <c r="E29" s="35">
        <v>486</v>
      </c>
      <c r="F29" s="35" t="s">
        <v>44</v>
      </c>
      <c r="G29" s="35" t="s">
        <v>29</v>
      </c>
    </row>
    <row r="30" spans="2:7" s="34" customFormat="1" x14ac:dyDescent="0.3">
      <c r="B30" s="37">
        <v>45642.079444444447</v>
      </c>
      <c r="C30" s="37">
        <v>45643</v>
      </c>
      <c r="D30" s="35">
        <v>150</v>
      </c>
      <c r="E30" s="35">
        <v>149.4</v>
      </c>
      <c r="F30" s="35" t="s">
        <v>45</v>
      </c>
      <c r="G30" s="35" t="s">
        <v>29</v>
      </c>
    </row>
    <row r="31" spans="2:7" s="34" customFormat="1" x14ac:dyDescent="0.3">
      <c r="B31" s="37">
        <v>45642.098761574074</v>
      </c>
      <c r="C31" s="37">
        <v>45643</v>
      </c>
      <c r="D31" s="35">
        <v>200</v>
      </c>
      <c r="E31" s="35">
        <v>194.4</v>
      </c>
      <c r="F31" s="35" t="s">
        <v>46</v>
      </c>
      <c r="G31" s="35" t="s">
        <v>29</v>
      </c>
    </row>
    <row r="32" spans="2:7" s="34" customFormat="1" x14ac:dyDescent="0.3">
      <c r="B32" s="37">
        <v>45642.387372685182</v>
      </c>
      <c r="C32" s="37">
        <v>45643</v>
      </c>
      <c r="D32" s="35">
        <v>1000</v>
      </c>
      <c r="E32" s="35">
        <v>996</v>
      </c>
      <c r="F32" s="35" t="s">
        <v>47</v>
      </c>
      <c r="G32" s="35" t="s">
        <v>29</v>
      </c>
    </row>
    <row r="33" spans="2:7" s="34" customFormat="1" x14ac:dyDescent="0.3">
      <c r="B33" s="37">
        <v>45642.885277777779</v>
      </c>
      <c r="C33" s="37">
        <v>45643</v>
      </c>
      <c r="D33" s="35">
        <v>1000</v>
      </c>
      <c r="E33" s="35">
        <v>996</v>
      </c>
      <c r="F33" s="35" t="s">
        <v>48</v>
      </c>
      <c r="G33" s="35" t="s">
        <v>29</v>
      </c>
    </row>
    <row r="34" spans="2:7" s="34" customFormat="1" x14ac:dyDescent="0.3">
      <c r="B34" s="37">
        <v>45643.350636574076</v>
      </c>
      <c r="C34" s="37">
        <v>45644</v>
      </c>
      <c r="D34" s="35">
        <v>1000</v>
      </c>
      <c r="E34" s="35">
        <v>972</v>
      </c>
      <c r="F34" s="35" t="s">
        <v>49</v>
      </c>
      <c r="G34" s="35" t="s">
        <v>29</v>
      </c>
    </row>
    <row r="35" spans="2:7" s="34" customFormat="1" x14ac:dyDescent="0.3">
      <c r="B35" s="37">
        <v>45643.47515046296</v>
      </c>
      <c r="C35" s="37">
        <v>45644</v>
      </c>
      <c r="D35" s="35">
        <v>5000</v>
      </c>
      <c r="E35" s="35">
        <v>4860</v>
      </c>
      <c r="F35" s="35" t="s">
        <v>50</v>
      </c>
      <c r="G35" s="35" t="s">
        <v>29</v>
      </c>
    </row>
    <row r="36" spans="2:7" s="34" customFormat="1" x14ac:dyDescent="0.3">
      <c r="B36" s="37">
        <v>45643.515775462962</v>
      </c>
      <c r="C36" s="37">
        <v>45644</v>
      </c>
      <c r="D36" s="35">
        <v>200</v>
      </c>
      <c r="E36" s="35">
        <v>199.2</v>
      </c>
      <c r="F36" s="35" t="s">
        <v>51</v>
      </c>
      <c r="G36" s="35" t="s">
        <v>29</v>
      </c>
    </row>
    <row r="37" spans="2:7" s="34" customFormat="1" x14ac:dyDescent="0.3">
      <c r="B37" s="37">
        <v>45643.523553240739</v>
      </c>
      <c r="C37" s="37">
        <v>45644</v>
      </c>
      <c r="D37" s="35">
        <v>1000</v>
      </c>
      <c r="E37" s="35">
        <v>972</v>
      </c>
      <c r="F37" s="35" t="s">
        <v>52</v>
      </c>
      <c r="G37" s="35" t="s">
        <v>29</v>
      </c>
    </row>
    <row r="38" spans="2:7" s="34" customFormat="1" x14ac:dyDescent="0.3">
      <c r="B38" s="37">
        <v>45643.801435185182</v>
      </c>
      <c r="C38" s="37">
        <v>45644</v>
      </c>
      <c r="D38" s="35">
        <v>1000</v>
      </c>
      <c r="E38" s="35">
        <v>996</v>
      </c>
      <c r="F38" s="35" t="s">
        <v>53</v>
      </c>
      <c r="G38" s="35" t="s">
        <v>29</v>
      </c>
    </row>
    <row r="39" spans="2:7" s="34" customFormat="1" x14ac:dyDescent="0.3">
      <c r="B39" s="37">
        <v>45643.933993055558</v>
      </c>
      <c r="C39" s="37">
        <v>45644</v>
      </c>
      <c r="D39" s="35">
        <v>500</v>
      </c>
      <c r="E39" s="35">
        <v>498</v>
      </c>
      <c r="F39" s="35" t="s">
        <v>54</v>
      </c>
      <c r="G39" s="35" t="s">
        <v>29</v>
      </c>
    </row>
    <row r="40" spans="2:7" s="34" customFormat="1" x14ac:dyDescent="0.3">
      <c r="B40" s="37">
        <v>45644.148379629631</v>
      </c>
      <c r="C40" s="37">
        <v>45645</v>
      </c>
      <c r="D40" s="35">
        <v>1000</v>
      </c>
      <c r="E40" s="35">
        <v>996</v>
      </c>
      <c r="F40" s="35" t="s">
        <v>55</v>
      </c>
      <c r="G40" s="35" t="s">
        <v>29</v>
      </c>
    </row>
    <row r="41" spans="2:7" s="34" customFormat="1" x14ac:dyDescent="0.3">
      <c r="B41" s="37">
        <v>45644.405752314815</v>
      </c>
      <c r="C41" s="37">
        <v>45645</v>
      </c>
      <c r="D41" s="35">
        <v>300</v>
      </c>
      <c r="E41" s="35">
        <v>298.8</v>
      </c>
      <c r="F41" s="35" t="s">
        <v>56</v>
      </c>
      <c r="G41" s="35" t="s">
        <v>29</v>
      </c>
    </row>
    <row r="42" spans="2:7" s="34" customFormat="1" x14ac:dyDescent="0.3">
      <c r="B42" s="37">
        <v>45644.422523148147</v>
      </c>
      <c r="C42" s="37">
        <v>45645</v>
      </c>
      <c r="D42" s="35">
        <v>1000</v>
      </c>
      <c r="E42" s="35">
        <v>996</v>
      </c>
      <c r="F42" s="35" t="s">
        <v>57</v>
      </c>
      <c r="G42" s="35" t="s">
        <v>29</v>
      </c>
    </row>
    <row r="43" spans="2:7" s="34" customFormat="1" x14ac:dyDescent="0.3">
      <c r="B43" s="37">
        <v>45644.743645833332</v>
      </c>
      <c r="C43" s="37">
        <v>45645</v>
      </c>
      <c r="D43" s="35">
        <v>300</v>
      </c>
      <c r="E43" s="35">
        <v>291.60000000000002</v>
      </c>
      <c r="F43" s="35" t="s">
        <v>58</v>
      </c>
      <c r="G43" s="35" t="s">
        <v>29</v>
      </c>
    </row>
    <row r="44" spans="2:7" s="34" customFormat="1" x14ac:dyDescent="0.3">
      <c r="B44" s="37">
        <v>45645.405729166669</v>
      </c>
      <c r="C44" s="37">
        <v>45646</v>
      </c>
      <c r="D44" s="35">
        <v>300</v>
      </c>
      <c r="E44" s="35">
        <v>291.60000000000002</v>
      </c>
      <c r="F44" s="35" t="s">
        <v>59</v>
      </c>
      <c r="G44" s="35" t="s">
        <v>29</v>
      </c>
    </row>
    <row r="45" spans="2:7" s="34" customFormat="1" x14ac:dyDescent="0.3">
      <c r="B45" s="37">
        <v>45645.635601851849</v>
      </c>
      <c r="C45" s="37">
        <v>45646</v>
      </c>
      <c r="D45" s="35">
        <v>1000</v>
      </c>
      <c r="E45" s="35">
        <v>996</v>
      </c>
      <c r="F45" s="35" t="s">
        <v>60</v>
      </c>
      <c r="G45" s="35" t="s">
        <v>29</v>
      </c>
    </row>
    <row r="46" spans="2:7" s="34" customFormat="1" x14ac:dyDescent="0.3">
      <c r="B46" s="37">
        <v>45645.927106481482</v>
      </c>
      <c r="C46" s="37">
        <v>45646</v>
      </c>
      <c r="D46" s="35">
        <v>1000</v>
      </c>
      <c r="E46" s="35">
        <v>996</v>
      </c>
      <c r="F46" s="35" t="s">
        <v>61</v>
      </c>
      <c r="G46" s="35" t="s">
        <v>29</v>
      </c>
    </row>
    <row r="47" spans="2:7" s="34" customFormat="1" x14ac:dyDescent="0.3">
      <c r="B47" s="37">
        <v>45645.960150462961</v>
      </c>
      <c r="C47" s="37">
        <v>45646</v>
      </c>
      <c r="D47" s="35">
        <v>1000</v>
      </c>
      <c r="E47" s="35">
        <v>972</v>
      </c>
      <c r="F47" s="35" t="s">
        <v>62</v>
      </c>
      <c r="G47" s="35" t="s">
        <v>29</v>
      </c>
    </row>
    <row r="48" spans="2:7" s="34" customFormat="1" x14ac:dyDescent="0.3">
      <c r="B48" s="37">
        <v>45646.070439814815</v>
      </c>
      <c r="C48" s="37">
        <v>45649</v>
      </c>
      <c r="D48" s="35">
        <v>500</v>
      </c>
      <c r="E48" s="35">
        <v>498</v>
      </c>
      <c r="F48" s="35" t="s">
        <v>63</v>
      </c>
      <c r="G48" s="35" t="s">
        <v>29</v>
      </c>
    </row>
    <row r="49" spans="2:7" s="34" customFormat="1" x14ac:dyDescent="0.3">
      <c r="B49" s="37">
        <v>45646.505509259259</v>
      </c>
      <c r="C49" s="37">
        <v>45649</v>
      </c>
      <c r="D49" s="35">
        <v>7000</v>
      </c>
      <c r="E49" s="35">
        <v>6804</v>
      </c>
      <c r="F49" s="35" t="s">
        <v>64</v>
      </c>
      <c r="G49" s="35" t="s">
        <v>29</v>
      </c>
    </row>
    <row r="50" spans="2:7" s="34" customFormat="1" x14ac:dyDescent="0.3">
      <c r="B50" s="37">
        <v>45646.770451388889</v>
      </c>
      <c r="C50" s="37">
        <v>45649</v>
      </c>
      <c r="D50" s="35">
        <v>100</v>
      </c>
      <c r="E50" s="35">
        <v>99.6</v>
      </c>
      <c r="F50" s="35" t="s">
        <v>65</v>
      </c>
      <c r="G50" s="35" t="s">
        <v>29</v>
      </c>
    </row>
    <row r="51" spans="2:7" s="34" customFormat="1" x14ac:dyDescent="0.3">
      <c r="B51" s="37">
        <v>45647.080416666664</v>
      </c>
      <c r="C51" s="37">
        <v>45649</v>
      </c>
      <c r="D51" s="35">
        <v>2000</v>
      </c>
      <c r="E51" s="35">
        <v>1992</v>
      </c>
      <c r="F51" s="35" t="s">
        <v>66</v>
      </c>
      <c r="G51" s="35" t="s">
        <v>29</v>
      </c>
    </row>
    <row r="52" spans="2:7" s="34" customFormat="1" x14ac:dyDescent="0.3">
      <c r="B52" s="37">
        <v>45647.500208333331</v>
      </c>
      <c r="C52" s="37">
        <v>45649</v>
      </c>
      <c r="D52" s="35">
        <v>1000</v>
      </c>
      <c r="E52" s="35">
        <v>972</v>
      </c>
      <c r="F52" s="35" t="s">
        <v>67</v>
      </c>
      <c r="G52" s="35" t="s">
        <v>29</v>
      </c>
    </row>
    <row r="53" spans="2:7" s="34" customFormat="1" x14ac:dyDescent="0.3">
      <c r="B53" s="37">
        <v>45647.68341435185</v>
      </c>
      <c r="C53" s="37">
        <v>45649</v>
      </c>
      <c r="D53" s="35">
        <v>1000</v>
      </c>
      <c r="E53" s="35">
        <v>996</v>
      </c>
      <c r="F53" s="35" t="s">
        <v>68</v>
      </c>
      <c r="G53" s="35" t="s">
        <v>29</v>
      </c>
    </row>
    <row r="54" spans="2:7" s="34" customFormat="1" x14ac:dyDescent="0.3">
      <c r="B54" s="37">
        <v>45647.742974537039</v>
      </c>
      <c r="C54" s="37">
        <v>45649</v>
      </c>
      <c r="D54" s="35">
        <v>200</v>
      </c>
      <c r="E54" s="35">
        <v>199.2</v>
      </c>
      <c r="F54" s="35" t="s">
        <v>69</v>
      </c>
      <c r="G54" s="35" t="s">
        <v>29</v>
      </c>
    </row>
    <row r="55" spans="2:7" s="34" customFormat="1" x14ac:dyDescent="0.3">
      <c r="B55" s="37">
        <v>45647.821909722225</v>
      </c>
      <c r="C55" s="37">
        <v>45649</v>
      </c>
      <c r="D55" s="35">
        <v>1000</v>
      </c>
      <c r="E55" s="35">
        <v>996</v>
      </c>
      <c r="F55" s="35" t="s">
        <v>70</v>
      </c>
      <c r="G55" s="35" t="s">
        <v>29</v>
      </c>
    </row>
    <row r="56" spans="2:7" s="34" customFormat="1" x14ac:dyDescent="0.3">
      <c r="B56" s="37">
        <v>45648.48709490741</v>
      </c>
      <c r="C56" s="37">
        <v>45649</v>
      </c>
      <c r="D56" s="35">
        <v>500</v>
      </c>
      <c r="E56" s="35">
        <v>486</v>
      </c>
      <c r="F56" s="35" t="s">
        <v>71</v>
      </c>
      <c r="G56" s="35" t="s">
        <v>29</v>
      </c>
    </row>
    <row r="57" spans="2:7" s="34" customFormat="1" x14ac:dyDescent="0.3">
      <c r="B57" s="37">
        <v>45650.482025462959</v>
      </c>
      <c r="C57" s="37">
        <v>45651</v>
      </c>
      <c r="D57" s="35">
        <v>500</v>
      </c>
      <c r="E57" s="35">
        <v>486</v>
      </c>
      <c r="F57" s="35" t="s">
        <v>72</v>
      </c>
      <c r="G57" s="35" t="s">
        <v>29</v>
      </c>
    </row>
    <row r="58" spans="2:7" s="34" customFormat="1" x14ac:dyDescent="0.3">
      <c r="B58" s="37">
        <v>45650.958472222221</v>
      </c>
      <c r="C58" s="37">
        <v>45651</v>
      </c>
      <c r="D58" s="35">
        <v>300</v>
      </c>
      <c r="E58" s="35">
        <v>291.60000000000002</v>
      </c>
      <c r="F58" s="35" t="s">
        <v>73</v>
      </c>
      <c r="G58" s="35" t="s">
        <v>29</v>
      </c>
    </row>
    <row r="59" spans="2:7" s="34" customFormat="1" x14ac:dyDescent="0.3">
      <c r="B59" s="37">
        <v>45651.281863425924</v>
      </c>
      <c r="C59" s="37">
        <v>45652</v>
      </c>
      <c r="D59" s="35">
        <v>1000</v>
      </c>
      <c r="E59" s="35">
        <v>972</v>
      </c>
      <c r="F59" s="35" t="s">
        <v>74</v>
      </c>
      <c r="G59" s="35" t="s">
        <v>29</v>
      </c>
    </row>
    <row r="60" spans="2:7" s="34" customFormat="1" x14ac:dyDescent="0.3">
      <c r="B60" s="37">
        <v>45651.621099537035</v>
      </c>
      <c r="C60" s="37">
        <v>45652</v>
      </c>
      <c r="D60" s="35">
        <v>100</v>
      </c>
      <c r="E60" s="35">
        <v>97.2</v>
      </c>
      <c r="F60" s="35" t="s">
        <v>75</v>
      </c>
      <c r="G60" s="35" t="s">
        <v>29</v>
      </c>
    </row>
    <row r="61" spans="2:7" s="34" customFormat="1" x14ac:dyDescent="0.3">
      <c r="B61" s="37">
        <v>45653.401608796295</v>
      </c>
      <c r="C61" s="37">
        <v>45654</v>
      </c>
      <c r="D61" s="35">
        <v>1000</v>
      </c>
      <c r="E61" s="35">
        <v>996</v>
      </c>
      <c r="F61" s="35" t="s">
        <v>76</v>
      </c>
      <c r="G61" s="35" t="s">
        <v>29</v>
      </c>
    </row>
    <row r="62" spans="2:7" s="34" customFormat="1" x14ac:dyDescent="0.3">
      <c r="B62" s="37">
        <v>45653.868622685186</v>
      </c>
      <c r="C62" s="37">
        <v>45654</v>
      </c>
      <c r="D62" s="35">
        <v>200</v>
      </c>
      <c r="E62" s="35">
        <v>199.2</v>
      </c>
      <c r="F62" s="35" t="s">
        <v>77</v>
      </c>
      <c r="G62" s="35" t="s">
        <v>29</v>
      </c>
    </row>
    <row r="63" spans="2:7" x14ac:dyDescent="0.3">
      <c r="B63" s="52" t="s">
        <v>7</v>
      </c>
      <c r="C63" s="53"/>
      <c r="D63" s="21"/>
      <c r="E63" s="21">
        <f>SUM(E12:E62)</f>
        <v>52898.399999999987</v>
      </c>
      <c r="F63" s="24"/>
      <c r="G63" s="24"/>
    </row>
  </sheetData>
  <sortState ref="B12:G34">
    <sortCondition ref="B12:B34"/>
  </sortState>
  <mergeCells count="3">
    <mergeCell ref="C8:F8"/>
    <mergeCell ref="C9:F9"/>
    <mergeCell ref="B63:C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2025-01-17T17:30:44Z</dcterms:modified>
</cp:coreProperties>
</file>