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Доходы_Сбербанк!$B$11:$E$20</definedName>
    <definedName name="_xlnm._FilterDatabase" localSheetId="3" hidden="1">Доходы_ЮMoney!$B$11:$I$11</definedName>
  </definedNames>
  <calcPr calcId="162913"/>
</workbook>
</file>

<file path=xl/calcChain.xml><?xml version="1.0" encoding="utf-8"?>
<calcChain xmlns="http://schemas.openxmlformats.org/spreadsheetml/2006/main">
  <c r="D32" i="1" l="1"/>
  <c r="D34" i="1"/>
  <c r="D33" i="1" l="1"/>
  <c r="C20" i="10"/>
  <c r="D18" i="1" s="1"/>
  <c r="D15" i="8"/>
  <c r="E27" i="11" l="1"/>
  <c r="D22" i="1" s="1"/>
  <c r="D17" i="1" l="1"/>
  <c r="D18" i="8"/>
  <c r="D29" i="1" s="1"/>
  <c r="D25" i="1"/>
  <c r="D24" i="1" l="1"/>
  <c r="D31" i="1" s="1"/>
</calcChain>
</file>

<file path=xl/sharedStrings.xml><?xml version="1.0" encoding="utf-8"?>
<sst xmlns="http://schemas.openxmlformats.org/spreadsheetml/2006/main" count="108" uniqueCount="58">
  <si>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</si>
  <si>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</si>
  <si>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</si>
  <si>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</si>
  <si>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</si>
  <si>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</si>
  <si>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</si>
  <si>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</si>
  <si>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</si>
  <si>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</si>
  <si>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</si>
  <si>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</si>
  <si>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</si>
  <si>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</si>
  <si>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</si>
  <si>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</si>
  <si>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</si>
  <si>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</si>
  <si>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</si>
  <si>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</si>
  <si>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</si>
  <si>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</si>
  <si>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</si>
  <si>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</si>
  <si>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</si>
  <si>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</si>
  <si>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</si>
  <si>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в т.ч. для Фриды</t>
  </si>
  <si>
    <t>за ноябрь 2024 года</t>
  </si>
  <si>
    <t>в т.ч. для Диксона</t>
  </si>
  <si>
    <t>Благотворительное пожертвование</t>
  </si>
  <si>
    <t>СБП * Анастасия Белоконь</t>
  </si>
  <si>
    <t>СБП * Любовь Землякова</t>
  </si>
  <si>
    <t>Банковская карта * Мария б</t>
  </si>
  <si>
    <t>SberPay * Ирина</t>
  </si>
  <si>
    <t>SberPay * Дарья Селезнева</t>
  </si>
  <si>
    <t>Банковская карта * Василиса Калинина</t>
  </si>
  <si>
    <t>Банковская карта * Ирина ч</t>
  </si>
  <si>
    <t>Банковская карта * Коробец Татьяна</t>
  </si>
  <si>
    <t>СБП * Елмзавета Усанова</t>
  </si>
  <si>
    <t>СБП * Тицкая Елена</t>
  </si>
  <si>
    <t>СБП * Екатерина Коростелева</t>
  </si>
  <si>
    <t>Банковская карта * Анна</t>
  </si>
  <si>
    <t>СБП * Екатерина Глухова</t>
  </si>
  <si>
    <t>СБП * Татьяна Патракеева</t>
  </si>
  <si>
    <t>ЛАВРОВА ОЛЬГА АХМАДЬЯНОВНА</t>
  </si>
  <si>
    <t>ЗОРИНА ЕЛЕНА ПЕТРОВНА</t>
  </si>
  <si>
    <t>ПАРАМОНОВА НАДЕЖДА СЕРГЕЕВНА</t>
  </si>
  <si>
    <t>Благотворительное пожертвование для Диксона</t>
  </si>
  <si>
    <t>Благотворительное пожертвование для Барни</t>
  </si>
  <si>
    <t>ВОРОБЬЕВА АЛЕКСАНДРА НИКОЛАЕВНА</t>
  </si>
  <si>
    <t>ЧИКИНА СВЕТЛАНА ПЕТРОВНА</t>
  </si>
  <si>
    <t>БЫЧКОВА НАТАЛИЯ ВЛАДИМИРОВНА</t>
  </si>
  <si>
    <t>ДЕВЯТОВ СЕРГЕЙ АЛЕКСАНДРОВИЧ</t>
  </si>
  <si>
    <t>ВОЗВРАТ ДЕНЕЖНЫХ СРЕДСТВ ЗА ЗАКАЗ № 0176779297-0003 (Корм для собак крупных и средних пород Classic Hypoallergenic)</t>
  </si>
  <si>
    <t>Сувернирная продукция с лого фонда (кружки)</t>
  </si>
  <si>
    <t>Оплата счета ООО "ВЕТЕРИНАРНОЕ ЗДОРОВЬЕ" - прием у врача с Барни</t>
  </si>
  <si>
    <t>Банковская карта * Алина 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</si>
</sst>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14" fontId="0" fillId="0" borderId="2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zoomScale="90" zoomScaleNormal="90" workbookViewId="0">
      <selection activeCell="D26" sqref="D26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28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3" t="s">
        <v>13</v>
      </c>
      <c r="C12" s="44"/>
      <c r="D12" s="13">
        <v>152649.59</v>
      </c>
    </row>
    <row r="13" spans="2:4" s="34" customFormat="1" ht="15" customHeight="1" x14ac:dyDescent="0.3">
      <c r="B13" s="38" t="s">
        <v>26</v>
      </c>
      <c r="C13" s="39"/>
      <c r="D13" s="40">
        <v>15789.990000000002</v>
      </c>
    </row>
    <row r="14" spans="2:4" s="34" customFormat="1" ht="15" customHeight="1" x14ac:dyDescent="0.3">
      <c r="B14" s="38" t="s">
        <v>27</v>
      </c>
      <c r="C14" s="39"/>
      <c r="D14" s="40">
        <v>300</v>
      </c>
    </row>
    <row r="15" spans="2:4" s="34" customFormat="1" ht="15" customHeight="1" x14ac:dyDescent="0.3">
      <c r="B15" s="38" t="s">
        <v>29</v>
      </c>
      <c r="C15" s="39"/>
      <c r="D15" s="40">
        <v>0</v>
      </c>
    </row>
    <row r="16" spans="2:4" ht="15" customHeight="1" x14ac:dyDescent="0.3">
      <c r="B16" s="4"/>
      <c r="C16" s="5"/>
      <c r="D16" s="6" t="s">
        <v>0</v>
      </c>
    </row>
    <row r="17" spans="2:5" ht="15" customHeight="1" x14ac:dyDescent="0.3">
      <c r="B17" s="43" t="s">
        <v>14</v>
      </c>
      <c r="C17" s="44"/>
      <c r="D17" s="13">
        <f>D18+D22</f>
        <v>30442.54</v>
      </c>
    </row>
    <row r="18" spans="2:5" ht="15" customHeight="1" x14ac:dyDescent="0.3">
      <c r="B18" s="15" t="s">
        <v>2</v>
      </c>
      <c r="C18" s="15"/>
      <c r="D18" s="14">
        <f>Доходы_Сбербанк!C20</f>
        <v>14202.94</v>
      </c>
    </row>
    <row r="19" spans="2:5" ht="15" customHeight="1" x14ac:dyDescent="0.3">
      <c r="B19" s="30" t="s">
        <v>26</v>
      </c>
      <c r="C19" s="31"/>
      <c r="D19" s="32">
        <v>500</v>
      </c>
      <c r="E19" s="33"/>
    </row>
    <row r="20" spans="2:5" ht="15" customHeight="1" x14ac:dyDescent="0.3">
      <c r="B20" s="30" t="s">
        <v>27</v>
      </c>
      <c r="C20" s="31"/>
      <c r="D20" s="32">
        <v>0</v>
      </c>
      <c r="E20" s="33"/>
    </row>
    <row r="21" spans="2:5" s="34" customFormat="1" ht="15" customHeight="1" x14ac:dyDescent="0.3">
      <c r="B21" s="38" t="s">
        <v>29</v>
      </c>
      <c r="C21" s="39"/>
      <c r="D21" s="40">
        <v>7800</v>
      </c>
      <c r="E21" s="33"/>
    </row>
    <row r="22" spans="2:5" ht="15" customHeight="1" x14ac:dyDescent="0.3">
      <c r="B22" s="45" t="s">
        <v>1</v>
      </c>
      <c r="C22" s="46"/>
      <c r="D22" s="14">
        <f>Доходы_ЮMoney!E27</f>
        <v>16239.6</v>
      </c>
    </row>
    <row r="23" spans="2:5" ht="15" customHeight="1" x14ac:dyDescent="0.3">
      <c r="B23" s="7"/>
      <c r="C23" s="7"/>
      <c r="D23" s="8"/>
    </row>
    <row r="24" spans="2:5" ht="15" customHeight="1" x14ac:dyDescent="0.3">
      <c r="B24" s="43" t="s">
        <v>15</v>
      </c>
      <c r="C24" s="44"/>
      <c r="D24" s="13">
        <f>SUM(D25,D29)</f>
        <v>5933</v>
      </c>
    </row>
    <row r="25" spans="2:5" ht="15" customHeight="1" x14ac:dyDescent="0.3">
      <c r="B25" s="45" t="s">
        <v>19</v>
      </c>
      <c r="C25" s="46"/>
      <c r="D25" s="14">
        <f>Расходы!D15</f>
        <v>5933</v>
      </c>
    </row>
    <row r="26" spans="2:5" ht="15" customHeight="1" x14ac:dyDescent="0.3">
      <c r="B26" s="30" t="s">
        <v>26</v>
      </c>
      <c r="C26" s="31"/>
      <c r="D26" s="32">
        <v>933</v>
      </c>
    </row>
    <row r="27" spans="2:5" ht="15" customHeight="1" x14ac:dyDescent="0.3">
      <c r="B27" s="30" t="s">
        <v>27</v>
      </c>
      <c r="C27" s="31"/>
      <c r="D27" s="32">
        <v>0</v>
      </c>
    </row>
    <row r="28" spans="2:5" s="34" customFormat="1" ht="15" customHeight="1" x14ac:dyDescent="0.3">
      <c r="B28" s="38" t="s">
        <v>29</v>
      </c>
      <c r="C28" s="39"/>
      <c r="D28" s="40">
        <v>0</v>
      </c>
    </row>
    <row r="29" spans="2:5" ht="14.4" customHeight="1" x14ac:dyDescent="0.3">
      <c r="B29" s="45" t="s">
        <v>3</v>
      </c>
      <c r="C29" s="46"/>
      <c r="D29" s="14">
        <f>Расходы!D18</f>
        <v>0</v>
      </c>
    </row>
    <row r="30" spans="2:5" ht="15" customHeight="1" x14ac:dyDescent="0.3">
      <c r="B30" s="4"/>
      <c r="C30" s="5"/>
      <c r="D30" s="6"/>
    </row>
    <row r="31" spans="2:5" ht="15" customHeight="1" x14ac:dyDescent="0.3">
      <c r="B31" s="43" t="s">
        <v>16</v>
      </c>
      <c r="C31" s="44"/>
      <c r="D31" s="13">
        <f>D12+D17-D24</f>
        <v>177159.13</v>
      </c>
    </row>
    <row r="32" spans="2:5" x14ac:dyDescent="0.3">
      <c r="B32" s="30" t="s">
        <v>26</v>
      </c>
      <c r="C32" s="31"/>
      <c r="D32" s="40">
        <f>D13+D19-D26</f>
        <v>15356.990000000002</v>
      </c>
    </row>
    <row r="33" spans="2:4" x14ac:dyDescent="0.3">
      <c r="B33" s="30" t="s">
        <v>27</v>
      </c>
      <c r="C33" s="31"/>
      <c r="D33" s="40">
        <f>D14+D20-D27</f>
        <v>300</v>
      </c>
    </row>
    <row r="34" spans="2:4" x14ac:dyDescent="0.3">
      <c r="B34" s="38" t="s">
        <v>29</v>
      </c>
      <c r="C34" s="39"/>
      <c r="D34" s="40">
        <f>D15+D21-D28</f>
        <v>7800</v>
      </c>
    </row>
  </sheetData>
  <mergeCells count="7">
    <mergeCell ref="B31:C31"/>
    <mergeCell ref="B29:C29"/>
    <mergeCell ref="B24:C24"/>
    <mergeCell ref="B25:C25"/>
    <mergeCell ref="B12:C12"/>
    <mergeCell ref="B17:C17"/>
    <mergeCell ref="B22:C22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8"/>
  <sheetViews>
    <sheetView zoomScale="90" zoomScaleNormal="90" workbookViewId="0">
      <selection activeCell="B15" sqref="B15:C15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28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7" t="s">
        <v>19</v>
      </c>
      <c r="C12" s="48"/>
      <c r="D12" s="18"/>
    </row>
    <row r="13" spans="2:4" s="34" customFormat="1" x14ac:dyDescent="0.3">
      <c r="B13" s="36">
        <v>45611</v>
      </c>
      <c r="C13" s="41" t="s">
        <v>56</v>
      </c>
      <c r="D13" s="35">
        <v>933</v>
      </c>
    </row>
    <row r="14" spans="2:4" x14ac:dyDescent="0.3">
      <c r="B14" s="28">
        <v>45621</v>
      </c>
      <c r="C14" s="41" t="s">
        <v>55</v>
      </c>
      <c r="D14" s="19">
        <v>5000</v>
      </c>
    </row>
    <row r="15" spans="2:4" x14ac:dyDescent="0.3">
      <c r="B15" s="49" t="s">
        <v>7</v>
      </c>
      <c r="C15" s="49"/>
      <c r="D15" s="21">
        <f>SUM(D13:D14)</f>
        <v>5933</v>
      </c>
    </row>
    <row r="16" spans="2:4" x14ac:dyDescent="0.3">
      <c r="B16" s="47" t="s">
        <v>3</v>
      </c>
      <c r="C16" s="48"/>
      <c r="D16" s="18"/>
    </row>
    <row r="17" spans="2:4" x14ac:dyDescent="0.3">
      <c r="B17" s="28"/>
      <c r="C17" s="19"/>
      <c r="D17" s="19"/>
    </row>
    <row r="18" spans="2:4" x14ac:dyDescent="0.3">
      <c r="B18" s="49" t="s">
        <v>7</v>
      </c>
      <c r="C18" s="49"/>
      <c r="D18" s="21">
        <f>SUM(D17:D17)</f>
        <v>0</v>
      </c>
    </row>
  </sheetData>
  <mergeCells count="4">
    <mergeCell ref="B12:C12"/>
    <mergeCell ref="B15:C15"/>
    <mergeCell ref="B16:C16"/>
    <mergeCell ref="B18:C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zoomScale="90" zoomScaleNormal="90" workbookViewId="0">
      <selection activeCell="A20" sqref="A20:XFD21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50" t="s">
        <v>23</v>
      </c>
      <c r="D8" s="51"/>
      <c r="E8" s="9"/>
    </row>
    <row r="9" spans="2:5" ht="16.2" customHeight="1" x14ac:dyDescent="0.35">
      <c r="B9" s="1"/>
      <c r="C9" s="50" t="s">
        <v>28</v>
      </c>
      <c r="D9" s="51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45597</v>
      </c>
      <c r="C12" s="19">
        <v>400</v>
      </c>
      <c r="D12" s="41" t="s">
        <v>45</v>
      </c>
      <c r="E12" s="35" t="s">
        <v>30</v>
      </c>
    </row>
    <row r="13" spans="2:5" s="34" customFormat="1" ht="43.8" customHeight="1" x14ac:dyDescent="0.3">
      <c r="B13" s="36">
        <v>45604</v>
      </c>
      <c r="C13" s="35">
        <v>4327</v>
      </c>
      <c r="D13" s="42" t="s">
        <v>54</v>
      </c>
      <c r="E13" s="35"/>
    </row>
    <row r="14" spans="2:5" s="34" customFormat="1" ht="14.4" customHeight="1" x14ac:dyDescent="0.3">
      <c r="B14" s="36">
        <v>45614</v>
      </c>
      <c r="C14" s="35">
        <v>1000</v>
      </c>
      <c r="D14" s="41" t="s">
        <v>46</v>
      </c>
      <c r="E14" s="35" t="s">
        <v>30</v>
      </c>
    </row>
    <row r="15" spans="2:5" s="34" customFormat="1" ht="14.4" customHeight="1" x14ac:dyDescent="0.3">
      <c r="B15" s="36">
        <v>45617</v>
      </c>
      <c r="C15" s="35">
        <v>300</v>
      </c>
      <c r="D15" s="41" t="s">
        <v>47</v>
      </c>
      <c r="E15" s="41" t="s">
        <v>48</v>
      </c>
    </row>
    <row r="16" spans="2:5" s="34" customFormat="1" ht="14.4" customHeight="1" x14ac:dyDescent="0.3">
      <c r="B16" s="36">
        <v>45617</v>
      </c>
      <c r="C16" s="35">
        <v>500</v>
      </c>
      <c r="D16" s="41" t="s">
        <v>51</v>
      </c>
      <c r="E16" s="41" t="s">
        <v>49</v>
      </c>
    </row>
    <row r="17" spans="2:5" s="34" customFormat="1" ht="14.4" customHeight="1" x14ac:dyDescent="0.3">
      <c r="B17" s="36">
        <v>45617</v>
      </c>
      <c r="C17" s="35">
        <v>2500</v>
      </c>
      <c r="D17" s="41" t="s">
        <v>52</v>
      </c>
      <c r="E17" s="41" t="s">
        <v>48</v>
      </c>
    </row>
    <row r="18" spans="2:5" s="34" customFormat="1" ht="14.4" customHeight="1" x14ac:dyDescent="0.3">
      <c r="B18" s="36">
        <v>45617</v>
      </c>
      <c r="C18" s="35">
        <v>5000</v>
      </c>
      <c r="D18" s="41" t="s">
        <v>53</v>
      </c>
      <c r="E18" s="41" t="s">
        <v>48</v>
      </c>
    </row>
    <row r="19" spans="2:5" s="34" customFormat="1" ht="14.4" customHeight="1" x14ac:dyDescent="0.3">
      <c r="B19" s="36">
        <v>45621</v>
      </c>
      <c r="C19" s="35">
        <v>175.94</v>
      </c>
      <c r="D19" s="41" t="s">
        <v>50</v>
      </c>
      <c r="E19" s="35" t="s">
        <v>30</v>
      </c>
    </row>
    <row r="20" spans="2:5" x14ac:dyDescent="0.3">
      <c r="B20" s="24" t="s">
        <v>7</v>
      </c>
      <c r="C20" s="21">
        <f>SUM(C12:C19)</f>
        <v>14202.94</v>
      </c>
      <c r="D20" s="24"/>
      <c r="E20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zoomScale="90" zoomScaleNormal="90" workbookViewId="0">
      <selection activeCell="F29" sqref="F29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50" t="s">
        <v>10</v>
      </c>
      <c r="D8" s="51"/>
      <c r="E8" s="51"/>
      <c r="F8" s="51"/>
      <c r="G8" s="9"/>
    </row>
    <row r="9" spans="2:7" ht="16.2" customHeight="1" x14ac:dyDescent="0.35">
      <c r="B9" s="1"/>
      <c r="C9" s="50" t="s">
        <v>28</v>
      </c>
      <c r="D9" s="51"/>
      <c r="E9" s="51"/>
      <c r="F9" s="51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x14ac:dyDescent="0.3">
      <c r="B12" s="28">
        <v>45602.776087962964</v>
      </c>
      <c r="C12" s="36">
        <v>45603</v>
      </c>
      <c r="D12" s="19">
        <v>500</v>
      </c>
      <c r="E12" s="19">
        <v>498</v>
      </c>
      <c r="F12" s="35" t="s">
        <v>31</v>
      </c>
      <c r="G12" s="35" t="s">
        <v>30</v>
      </c>
    </row>
    <row r="13" spans="2:7" x14ac:dyDescent="0.3">
      <c r="B13" s="36">
        <v>45604.834456018521</v>
      </c>
      <c r="C13" s="36">
        <v>45607</v>
      </c>
      <c r="D13" s="19">
        <v>3000</v>
      </c>
      <c r="E13" s="19">
        <v>2988</v>
      </c>
      <c r="F13" s="35" t="s">
        <v>32</v>
      </c>
      <c r="G13" s="35" t="s">
        <v>30</v>
      </c>
    </row>
    <row r="14" spans="2:7" x14ac:dyDescent="0.3">
      <c r="B14" s="29">
        <v>45606.708958333336</v>
      </c>
      <c r="C14" s="36">
        <v>45607</v>
      </c>
      <c r="D14" s="19">
        <v>500</v>
      </c>
      <c r="E14" s="19">
        <v>486</v>
      </c>
      <c r="F14" s="35" t="s">
        <v>33</v>
      </c>
      <c r="G14" s="35" t="s">
        <v>30</v>
      </c>
    </row>
    <row r="15" spans="2:7" x14ac:dyDescent="0.3">
      <c r="B15" s="29">
        <v>45609.817372685182</v>
      </c>
      <c r="C15" s="36">
        <v>45610</v>
      </c>
      <c r="D15" s="19">
        <v>5000</v>
      </c>
      <c r="E15" s="19">
        <v>4860</v>
      </c>
      <c r="F15" s="35" t="s">
        <v>34</v>
      </c>
      <c r="G15" s="35" t="s">
        <v>30</v>
      </c>
    </row>
    <row r="16" spans="2:7" x14ac:dyDescent="0.3">
      <c r="B16" s="29">
        <v>45612.128587962965</v>
      </c>
      <c r="C16" s="36">
        <v>45614</v>
      </c>
      <c r="D16" s="19">
        <v>300</v>
      </c>
      <c r="E16" s="19">
        <v>291.60000000000002</v>
      </c>
      <c r="F16" s="35" t="s">
        <v>35</v>
      </c>
      <c r="G16" s="35" t="s">
        <v>30</v>
      </c>
    </row>
    <row r="17" spans="2:7" x14ac:dyDescent="0.3">
      <c r="B17" s="29">
        <v>45612.809212962966</v>
      </c>
      <c r="C17" s="36">
        <v>45614</v>
      </c>
      <c r="D17" s="19">
        <v>500</v>
      </c>
      <c r="E17" s="19">
        <v>486</v>
      </c>
      <c r="F17" s="35" t="s">
        <v>36</v>
      </c>
      <c r="G17" s="35" t="s">
        <v>30</v>
      </c>
    </row>
    <row r="18" spans="2:7" x14ac:dyDescent="0.3">
      <c r="B18" s="37">
        <v>45612.931851851848</v>
      </c>
      <c r="C18" s="36">
        <v>45614</v>
      </c>
      <c r="D18" s="19">
        <v>500</v>
      </c>
      <c r="E18" s="19">
        <v>486</v>
      </c>
      <c r="F18" s="35" t="s">
        <v>37</v>
      </c>
      <c r="G18" s="35" t="s">
        <v>30</v>
      </c>
    </row>
    <row r="19" spans="2:7" x14ac:dyDescent="0.3">
      <c r="B19" s="29">
        <v>45613.397164351853</v>
      </c>
      <c r="C19" s="36">
        <v>45614</v>
      </c>
      <c r="D19" s="19">
        <v>500</v>
      </c>
      <c r="E19" s="19">
        <v>486</v>
      </c>
      <c r="F19" s="35" t="s">
        <v>38</v>
      </c>
      <c r="G19" s="35" t="s">
        <v>30</v>
      </c>
    </row>
    <row r="20" spans="2:7" x14ac:dyDescent="0.3">
      <c r="B20" s="29">
        <v>45613.47792824074</v>
      </c>
      <c r="C20" s="36">
        <v>45614</v>
      </c>
      <c r="D20" s="19">
        <v>300</v>
      </c>
      <c r="E20" s="19">
        <v>298.8</v>
      </c>
      <c r="F20" s="35" t="s">
        <v>39</v>
      </c>
      <c r="G20" s="35" t="s">
        <v>30</v>
      </c>
    </row>
    <row r="21" spans="2:7" x14ac:dyDescent="0.3">
      <c r="B21" s="29">
        <v>45614.98909722222</v>
      </c>
      <c r="C21" s="36">
        <v>45615</v>
      </c>
      <c r="D21" s="19">
        <v>3000</v>
      </c>
      <c r="E21" s="19">
        <v>2988</v>
      </c>
      <c r="F21" s="35" t="s">
        <v>40</v>
      </c>
      <c r="G21" s="35" t="s">
        <v>30</v>
      </c>
    </row>
    <row r="22" spans="2:7" s="34" customFormat="1" x14ac:dyDescent="0.3">
      <c r="B22" s="37">
        <v>45615.038240740738</v>
      </c>
      <c r="C22" s="36">
        <v>45616</v>
      </c>
      <c r="D22" s="35">
        <v>1000</v>
      </c>
      <c r="E22" s="35">
        <v>996</v>
      </c>
      <c r="F22" s="35" t="s">
        <v>41</v>
      </c>
      <c r="G22" s="35" t="s">
        <v>30</v>
      </c>
    </row>
    <row r="23" spans="2:7" s="34" customFormat="1" x14ac:dyDescent="0.3">
      <c r="B23" s="37">
        <v>45617.673263888886</v>
      </c>
      <c r="C23" s="36">
        <v>45618</v>
      </c>
      <c r="D23" s="35">
        <v>300</v>
      </c>
      <c r="E23" s="35">
        <v>291.60000000000002</v>
      </c>
      <c r="F23" s="35" t="s">
        <v>42</v>
      </c>
      <c r="G23" s="35" t="s">
        <v>30</v>
      </c>
    </row>
    <row r="24" spans="2:7" s="34" customFormat="1" x14ac:dyDescent="0.3">
      <c r="B24" s="37">
        <v>45619.476423611108</v>
      </c>
      <c r="C24" s="36">
        <v>45621</v>
      </c>
      <c r="D24" s="35">
        <v>500</v>
      </c>
      <c r="E24" s="35">
        <v>498</v>
      </c>
      <c r="F24" s="35" t="s">
        <v>43</v>
      </c>
      <c r="G24" s="35" t="s">
        <v>30</v>
      </c>
    </row>
    <row r="25" spans="2:7" s="34" customFormat="1" x14ac:dyDescent="0.3">
      <c r="B25" s="37">
        <v>45620.972800925927</v>
      </c>
      <c r="C25" s="36">
        <v>45621</v>
      </c>
      <c r="D25" s="35">
        <v>100</v>
      </c>
      <c r="E25" s="35">
        <v>99.6</v>
      </c>
      <c r="F25" s="35" t="s">
        <v>44</v>
      </c>
      <c r="G25" s="35" t="s">
        <v>30</v>
      </c>
    </row>
    <row r="26" spans="2:7" s="34" customFormat="1" x14ac:dyDescent="0.3">
      <c r="B26" s="37">
        <v>45624</v>
      </c>
      <c r="C26" s="36">
        <v>45625</v>
      </c>
      <c r="D26" s="35">
        <v>500</v>
      </c>
      <c r="E26" s="35">
        <v>486</v>
      </c>
      <c r="F26" s="35" t="s">
        <v>57</v>
      </c>
      <c r="G26" s="35" t="s">
        <v>30</v>
      </c>
    </row>
    <row r="27" spans="2:7" x14ac:dyDescent="0.3">
      <c r="B27" s="52" t="s">
        <v>7</v>
      </c>
      <c r="C27" s="53"/>
      <c r="D27" s="21"/>
      <c r="E27" s="21">
        <f>SUM(E12:E26)</f>
        <v>16239.6</v>
      </c>
      <c r="F27" s="24"/>
      <c r="G27" s="24"/>
    </row>
  </sheetData>
  <sortState ref="B12:G34">
    <sortCondition ref="B12:B34"/>
  </sortState>
  <mergeCells count="3">
    <mergeCell ref="C8:F8"/>
    <mergeCell ref="C9:F9"/>
    <mergeCell ref="B27:C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2024-12-03T17:07:05Z</dcterms:modified>
</cp:coreProperties>
</file>