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Доходы_Сбербанк!$B$11:$E$15</definedName>
    <definedName name="_xlnm._FilterDatabase" localSheetId="3" hidden="1">Доходы_ЮMoney!$B$11:$I$11</definedName>
  </definedNames>
  <calcPr calcId="162913"/>
</workbook>
</file>

<file path=xl/calcChain.xml><?xml version="1.0" encoding="utf-8"?>
<calcChain xmlns="http://schemas.openxmlformats.org/spreadsheetml/2006/main">
  <c r="D30" i="1" l="1"/>
  <c r="C15" i="10"/>
  <c r="D17" i="1" s="1"/>
  <c r="D15" i="8"/>
  <c r="D29" i="1" l="1"/>
  <c r="E29" i="11"/>
  <c r="D20" i="1" s="1"/>
  <c r="D16" i="1" l="1"/>
  <c r="D18" i="8"/>
  <c r="D26" i="1" s="1"/>
  <c r="D23" i="1"/>
  <c r="D22" i="1" l="1"/>
  <c r="D28" i="1" s="1"/>
</calcChain>
</file>

<file path=xl/sharedStrings.xml><?xml version="1.0" encoding="utf-8"?>
<sst xmlns="http://schemas.openxmlformats.org/spreadsheetml/2006/main" count="98" uniqueCount="51">
  <si>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</si>
  <si>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</si>
  <si>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</si>
  <si>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</si>
  <si>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</si>
  <si>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</si>
  <si>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</si>
  <si>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</si>
  <si>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</si>
  <si>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</si>
  <si>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</si>
  <si>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</si>
  <si>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</si>
  <si>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</si>
  <si>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</si>
  <si>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</si>
  <si>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</si>
  <si>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</si>
  <si>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</si>
  <si>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</si>
  <si>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</si>
  <si>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</si>
  <si>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</si>
  <si>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</si>
  <si>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</si>
  <si>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</si>
  <si>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</si>
  <si>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в т.ч. для Фриды</t>
  </si>
  <si>
    <t>за октябрь 2024 года</t>
  </si>
  <si>
    <t>Благотворительное пожертвование</t>
  </si>
  <si>
    <t>Банковская карта * Анна Яшкова</t>
  </si>
  <si>
    <t>SberPay * Татьяна Арестова</t>
  </si>
  <si>
    <t>СБП * Огородова Алена</t>
  </si>
  <si>
    <t>СБП * Ирина Якубовская</t>
  </si>
  <si>
    <t>СБП * Саша</t>
  </si>
  <si>
    <t>СБП * О. Ю.</t>
  </si>
  <si>
    <t>SberPay * Наталья Соловьева</t>
  </si>
  <si>
    <t>СБП * Наталья Андреева</t>
  </si>
  <si>
    <t>СБП * Черкасская</t>
  </si>
  <si>
    <t>SberPay * Лащенина Елена</t>
  </si>
  <si>
    <t>СБП * Lena Kho</t>
  </si>
  <si>
    <t>СБП * Алёна</t>
  </si>
  <si>
    <t>Банковская карта * Marija Bez</t>
  </si>
  <si>
    <t>Банковская карта * Егор Голубец</t>
  </si>
  <si>
    <t>Банковская карта * Сергей</t>
  </si>
  <si>
    <t>Банковская карта * Кира Дорошенко</t>
  </si>
  <si>
    <t>SberPay * Елена Фатун</t>
  </si>
  <si>
    <t>Корм для собак крупных и средних пород Classic Hypoallergenic</t>
  </si>
  <si>
    <t>НАУМОВА АЛЁНА АЛЕКСАНДРОВНА</t>
  </si>
  <si>
    <t>ВОЛОГЖАНИНА КРИСТИНА АРТЕМЬЕВНА</t>
  </si>
  <si>
    <t>ЗЫГЛИНА ЕКАТЕРИНА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</si>
</sst>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zoomScale="90" zoomScaleNormal="90" workbookViewId="0">
      <selection activeCell="C7" sqref="C7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28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1" t="s">
        <v>13</v>
      </c>
      <c r="C12" s="42"/>
      <c r="D12" s="13">
        <v>141824.99</v>
      </c>
    </row>
    <row r="13" spans="2:4" s="34" customFormat="1" ht="15" customHeight="1" x14ac:dyDescent="0.3">
      <c r="B13" s="38" t="s">
        <v>26</v>
      </c>
      <c r="C13" s="39"/>
      <c r="D13" s="40">
        <v>15789.990000000002</v>
      </c>
    </row>
    <row r="14" spans="2:4" s="34" customFormat="1" ht="15" customHeight="1" x14ac:dyDescent="0.3">
      <c r="B14" s="38" t="s">
        <v>27</v>
      </c>
      <c r="C14" s="39"/>
      <c r="D14" s="40">
        <v>300</v>
      </c>
    </row>
    <row r="15" spans="2:4" ht="15" customHeight="1" x14ac:dyDescent="0.3">
      <c r="B15" s="4"/>
      <c r="C15" s="5"/>
      <c r="D15" s="6" t="s">
        <v>0</v>
      </c>
    </row>
    <row r="16" spans="2:4" ht="15" customHeight="1" x14ac:dyDescent="0.3">
      <c r="B16" s="41" t="s">
        <v>14</v>
      </c>
      <c r="C16" s="42"/>
      <c r="D16" s="13">
        <f>D17+D20</f>
        <v>15151.600000000002</v>
      </c>
    </row>
    <row r="17" spans="2:5" ht="15" customHeight="1" x14ac:dyDescent="0.3">
      <c r="B17" s="15" t="s">
        <v>2</v>
      </c>
      <c r="C17" s="15"/>
      <c r="D17" s="14">
        <f>Доходы_Сбербанк!C15</f>
        <v>3100</v>
      </c>
    </row>
    <row r="18" spans="2:5" ht="15" customHeight="1" x14ac:dyDescent="0.3">
      <c r="B18" s="30" t="s">
        <v>26</v>
      </c>
      <c r="C18" s="31"/>
      <c r="D18" s="32">
        <v>0</v>
      </c>
      <c r="E18" s="33"/>
    </row>
    <row r="19" spans="2:5" ht="15" customHeight="1" x14ac:dyDescent="0.3">
      <c r="B19" s="30" t="s">
        <v>27</v>
      </c>
      <c r="C19" s="31"/>
      <c r="D19" s="32">
        <v>0</v>
      </c>
      <c r="E19" s="33"/>
    </row>
    <row r="20" spans="2:5" ht="15" customHeight="1" x14ac:dyDescent="0.3">
      <c r="B20" s="43" t="s">
        <v>1</v>
      </c>
      <c r="C20" s="44"/>
      <c r="D20" s="14">
        <f>Доходы_ЮMoney!E29</f>
        <v>12051.600000000002</v>
      </c>
    </row>
    <row r="21" spans="2:5" ht="15" customHeight="1" x14ac:dyDescent="0.3">
      <c r="B21" s="7"/>
      <c r="C21" s="7"/>
      <c r="D21" s="8"/>
    </row>
    <row r="22" spans="2:5" ht="15" customHeight="1" x14ac:dyDescent="0.3">
      <c r="B22" s="41" t="s">
        <v>15</v>
      </c>
      <c r="C22" s="42"/>
      <c r="D22" s="13">
        <f>SUM(D23,D26)</f>
        <v>4327</v>
      </c>
    </row>
    <row r="23" spans="2:5" ht="15" customHeight="1" x14ac:dyDescent="0.3">
      <c r="B23" s="43" t="s">
        <v>19</v>
      </c>
      <c r="C23" s="44"/>
      <c r="D23" s="14">
        <f>Расходы!D15</f>
        <v>4327</v>
      </c>
    </row>
    <row r="24" spans="2:5" ht="15" customHeight="1" x14ac:dyDescent="0.3">
      <c r="B24" s="30" t="s">
        <v>26</v>
      </c>
      <c r="C24" s="31"/>
      <c r="D24" s="32">
        <v>0</v>
      </c>
    </row>
    <row r="25" spans="2:5" ht="15" customHeight="1" x14ac:dyDescent="0.3">
      <c r="B25" s="30" t="s">
        <v>27</v>
      </c>
      <c r="C25" s="31"/>
      <c r="D25" s="32">
        <v>0</v>
      </c>
    </row>
    <row r="26" spans="2:5" ht="14.4" customHeight="1" x14ac:dyDescent="0.3">
      <c r="B26" s="43" t="s">
        <v>3</v>
      </c>
      <c r="C26" s="44"/>
      <c r="D26" s="14">
        <f>Расходы!D18</f>
        <v>0</v>
      </c>
    </row>
    <row r="27" spans="2:5" ht="15" customHeight="1" x14ac:dyDescent="0.3">
      <c r="B27" s="4"/>
      <c r="C27" s="5"/>
      <c r="D27" s="6"/>
    </row>
    <row r="28" spans="2:5" ht="15" customHeight="1" x14ac:dyDescent="0.3">
      <c r="B28" s="41" t="s">
        <v>16</v>
      </c>
      <c r="C28" s="42"/>
      <c r="D28" s="13">
        <f>D12+D16-D22</f>
        <v>152649.59</v>
      </c>
    </row>
    <row r="29" spans="2:5" x14ac:dyDescent="0.3">
      <c r="B29" s="30" t="s">
        <v>26</v>
      </c>
      <c r="C29" s="31"/>
      <c r="D29" s="40">
        <f>D13+D18-D24</f>
        <v>15789.990000000002</v>
      </c>
    </row>
    <row r="30" spans="2:5" x14ac:dyDescent="0.3">
      <c r="B30" s="30" t="s">
        <v>27</v>
      </c>
      <c r="C30" s="31"/>
      <c r="D30" s="40">
        <f>D14+D19-D25</f>
        <v>300</v>
      </c>
    </row>
  </sheetData>
  <mergeCells count="7">
    <mergeCell ref="B28:C28"/>
    <mergeCell ref="B26:C26"/>
    <mergeCell ref="B22:C22"/>
    <mergeCell ref="B23:C23"/>
    <mergeCell ref="B12:C12"/>
    <mergeCell ref="B16:C16"/>
    <mergeCell ref="B20:C20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zoomScale="90" zoomScaleNormal="90" workbookViewId="0">
      <selection activeCell="C30" sqref="C30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28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5" t="s">
        <v>19</v>
      </c>
      <c r="C12" s="46"/>
      <c r="D12" s="18"/>
    </row>
    <row r="13" spans="2:4" s="34" customFormat="1" x14ac:dyDescent="0.3">
      <c r="B13" s="36">
        <v>45580</v>
      </c>
      <c r="C13" s="35" t="s">
        <v>47</v>
      </c>
      <c r="D13" s="35">
        <v>4327</v>
      </c>
    </row>
    <row r="14" spans="2:4" x14ac:dyDescent="0.3">
      <c r="B14" s="28"/>
      <c r="C14" s="19"/>
      <c r="D14" s="19"/>
    </row>
    <row r="15" spans="2:4" x14ac:dyDescent="0.3">
      <c r="B15" s="47" t="s">
        <v>7</v>
      </c>
      <c r="C15" s="47"/>
      <c r="D15" s="21">
        <f>SUM(D13:D14)</f>
        <v>4327</v>
      </c>
    </row>
    <row r="16" spans="2:4" x14ac:dyDescent="0.3">
      <c r="B16" s="45" t="s">
        <v>3</v>
      </c>
      <c r="C16" s="46"/>
      <c r="D16" s="18"/>
    </row>
    <row r="17" spans="2:4" x14ac:dyDescent="0.3">
      <c r="B17" s="28"/>
      <c r="C17" s="19"/>
      <c r="D17" s="19"/>
    </row>
    <row r="18" spans="2:4" x14ac:dyDescent="0.3">
      <c r="B18" s="47" t="s">
        <v>7</v>
      </c>
      <c r="C18" s="47"/>
      <c r="D18" s="21">
        <f>SUM(D17:D17)</f>
        <v>0</v>
      </c>
    </row>
  </sheetData>
  <mergeCells count="4">
    <mergeCell ref="B12:C12"/>
    <mergeCell ref="B15:C15"/>
    <mergeCell ref="B16:C16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zoomScale="90" zoomScaleNormal="90" workbookViewId="0">
      <selection activeCell="D18" sqref="D18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3.109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8" t="s">
        <v>23</v>
      </c>
      <c r="D8" s="49"/>
      <c r="E8" s="9"/>
    </row>
    <row r="9" spans="2:5" ht="16.2" customHeight="1" x14ac:dyDescent="0.35">
      <c r="B9" s="1"/>
      <c r="C9" s="48" t="s">
        <v>28</v>
      </c>
      <c r="D9" s="49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45573</v>
      </c>
      <c r="C12" s="19">
        <v>2000</v>
      </c>
      <c r="D12" s="19" t="s">
        <v>48</v>
      </c>
      <c r="E12" s="35" t="s">
        <v>29</v>
      </c>
    </row>
    <row r="13" spans="2:5" ht="14.4" customHeight="1" x14ac:dyDescent="0.3">
      <c r="B13" s="28">
        <v>45582</v>
      </c>
      <c r="C13" s="19">
        <v>600</v>
      </c>
      <c r="D13" s="19" t="s">
        <v>49</v>
      </c>
      <c r="E13" s="35" t="s">
        <v>29</v>
      </c>
    </row>
    <row r="14" spans="2:5" ht="13.8" customHeight="1" x14ac:dyDescent="0.3">
      <c r="B14" s="28">
        <v>45593</v>
      </c>
      <c r="C14" s="19">
        <v>500</v>
      </c>
      <c r="D14" s="19" t="s">
        <v>50</v>
      </c>
      <c r="E14" s="35" t="s">
        <v>29</v>
      </c>
    </row>
    <row r="15" spans="2:5" x14ac:dyDescent="0.3">
      <c r="B15" s="24" t="s">
        <v>7</v>
      </c>
      <c r="C15" s="21">
        <f>SUM(C12:C14)</f>
        <v>3100</v>
      </c>
      <c r="D15" s="24"/>
      <c r="E15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zoomScale="90" zoomScaleNormal="90" workbookViewId="0">
      <selection activeCell="E10" sqref="E10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8" t="s">
        <v>10</v>
      </c>
      <c r="D8" s="49"/>
      <c r="E8" s="49"/>
      <c r="F8" s="49"/>
      <c r="G8" s="9"/>
    </row>
    <row r="9" spans="2:7" ht="16.2" customHeight="1" x14ac:dyDescent="0.35">
      <c r="B9" s="1"/>
      <c r="C9" s="48" t="s">
        <v>28</v>
      </c>
      <c r="D9" s="49"/>
      <c r="E9" s="49"/>
      <c r="F9" s="49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x14ac:dyDescent="0.3">
      <c r="B12" s="28">
        <v>45566.720972222225</v>
      </c>
      <c r="C12" s="36">
        <v>45567</v>
      </c>
      <c r="D12" s="19">
        <v>1000</v>
      </c>
      <c r="E12" s="19">
        <v>972</v>
      </c>
      <c r="F12" s="35" t="s">
        <v>30</v>
      </c>
      <c r="G12" s="35" t="s">
        <v>29</v>
      </c>
    </row>
    <row r="13" spans="2:7" x14ac:dyDescent="0.3">
      <c r="B13" s="36">
        <v>45566.819861111115</v>
      </c>
      <c r="C13" s="36">
        <v>45567</v>
      </c>
      <c r="D13" s="19">
        <v>300</v>
      </c>
      <c r="E13" s="19">
        <v>291.60000000000002</v>
      </c>
      <c r="F13" s="35" t="s">
        <v>31</v>
      </c>
      <c r="G13" s="35" t="s">
        <v>29</v>
      </c>
    </row>
    <row r="14" spans="2:7" x14ac:dyDescent="0.3">
      <c r="B14" s="29">
        <v>45567.778969907406</v>
      </c>
      <c r="C14" s="36">
        <v>45568</v>
      </c>
      <c r="D14" s="19">
        <v>100</v>
      </c>
      <c r="E14" s="19">
        <v>99.6</v>
      </c>
      <c r="F14" s="35" t="s">
        <v>32</v>
      </c>
      <c r="G14" s="35" t="s">
        <v>29</v>
      </c>
    </row>
    <row r="15" spans="2:7" x14ac:dyDescent="0.3">
      <c r="B15" s="29">
        <v>45567.780266203707</v>
      </c>
      <c r="C15" s="36">
        <v>45568</v>
      </c>
      <c r="D15" s="19">
        <v>300</v>
      </c>
      <c r="E15" s="19">
        <v>298.8</v>
      </c>
      <c r="F15" s="35" t="s">
        <v>33</v>
      </c>
      <c r="G15" s="35" t="s">
        <v>29</v>
      </c>
    </row>
    <row r="16" spans="2:7" x14ac:dyDescent="0.3">
      <c r="B16" s="29">
        <v>45570.987407407411</v>
      </c>
      <c r="C16" s="36">
        <v>45572</v>
      </c>
      <c r="D16" s="19">
        <v>2000</v>
      </c>
      <c r="E16" s="19">
        <v>1992</v>
      </c>
      <c r="F16" s="35" t="s">
        <v>34</v>
      </c>
      <c r="G16" s="35" t="s">
        <v>29</v>
      </c>
    </row>
    <row r="17" spans="2:7" x14ac:dyDescent="0.3">
      <c r="B17" s="29">
        <v>45571.999641203707</v>
      </c>
      <c r="C17" s="36">
        <v>45573</v>
      </c>
      <c r="D17" s="19">
        <v>500</v>
      </c>
      <c r="E17" s="19">
        <v>498</v>
      </c>
      <c r="F17" s="35" t="s">
        <v>35</v>
      </c>
      <c r="G17" s="35" t="s">
        <v>29</v>
      </c>
    </row>
    <row r="18" spans="2:7" x14ac:dyDescent="0.3">
      <c r="B18" s="37">
        <v>45575.949664351851</v>
      </c>
      <c r="C18" s="36">
        <v>45576</v>
      </c>
      <c r="D18" s="19">
        <v>300</v>
      </c>
      <c r="E18" s="19">
        <v>291.60000000000002</v>
      </c>
      <c r="F18" s="35" t="s">
        <v>36</v>
      </c>
      <c r="G18" s="35" t="s">
        <v>29</v>
      </c>
    </row>
    <row r="19" spans="2:7" x14ac:dyDescent="0.3">
      <c r="B19" s="29">
        <v>45577.775243055556</v>
      </c>
      <c r="C19" s="36">
        <v>45579</v>
      </c>
      <c r="D19" s="19">
        <v>300</v>
      </c>
      <c r="E19" s="19">
        <v>298.8</v>
      </c>
      <c r="F19" s="35" t="s">
        <v>37</v>
      </c>
      <c r="G19" s="35" t="s">
        <v>29</v>
      </c>
    </row>
    <row r="20" spans="2:7" x14ac:dyDescent="0.3">
      <c r="B20" s="29">
        <v>45578.771990740737</v>
      </c>
      <c r="C20" s="36">
        <v>45579</v>
      </c>
      <c r="D20" s="19">
        <v>300</v>
      </c>
      <c r="E20" s="19">
        <v>298.8</v>
      </c>
      <c r="F20" s="35" t="s">
        <v>38</v>
      </c>
      <c r="G20" s="35" t="s">
        <v>29</v>
      </c>
    </row>
    <row r="21" spans="2:7" x14ac:dyDescent="0.3">
      <c r="B21" s="29">
        <v>45578.781284722223</v>
      </c>
      <c r="C21" s="36">
        <v>45579</v>
      </c>
      <c r="D21" s="19">
        <v>300</v>
      </c>
      <c r="E21" s="19">
        <v>291.60000000000002</v>
      </c>
      <c r="F21" s="35" t="s">
        <v>39</v>
      </c>
      <c r="G21" s="35" t="s">
        <v>29</v>
      </c>
    </row>
    <row r="22" spans="2:7" s="34" customFormat="1" x14ac:dyDescent="0.3">
      <c r="B22" s="37">
        <v>45579.987407407411</v>
      </c>
      <c r="C22" s="36">
        <v>45580</v>
      </c>
      <c r="D22" s="35">
        <v>300</v>
      </c>
      <c r="E22" s="35">
        <v>298.8</v>
      </c>
      <c r="F22" s="35" t="s">
        <v>40</v>
      </c>
      <c r="G22" s="35" t="s">
        <v>29</v>
      </c>
    </row>
    <row r="23" spans="2:7" s="34" customFormat="1" x14ac:dyDescent="0.3">
      <c r="B23" s="37">
        <v>45581.430011574077</v>
      </c>
      <c r="C23" s="36">
        <v>45582</v>
      </c>
      <c r="D23" s="35">
        <v>200</v>
      </c>
      <c r="E23" s="35">
        <v>199.2</v>
      </c>
      <c r="F23" s="35" t="s">
        <v>41</v>
      </c>
      <c r="G23" s="35" t="s">
        <v>29</v>
      </c>
    </row>
    <row r="24" spans="2:7" s="34" customFormat="1" x14ac:dyDescent="0.3">
      <c r="B24" s="37">
        <v>45582.742604166669</v>
      </c>
      <c r="C24" s="36">
        <v>45583</v>
      </c>
      <c r="D24" s="35">
        <v>500</v>
      </c>
      <c r="E24" s="35">
        <v>486</v>
      </c>
      <c r="F24" s="35" t="s">
        <v>42</v>
      </c>
      <c r="G24" s="35" t="s">
        <v>29</v>
      </c>
    </row>
    <row r="25" spans="2:7" s="34" customFormat="1" x14ac:dyDescent="0.3">
      <c r="B25" s="37">
        <v>45583.343310185184</v>
      </c>
      <c r="C25" s="36">
        <v>45586</v>
      </c>
      <c r="D25" s="35">
        <v>300</v>
      </c>
      <c r="E25" s="35">
        <v>291.60000000000002</v>
      </c>
      <c r="F25" s="35" t="s">
        <v>43</v>
      </c>
      <c r="G25" s="35" t="s">
        <v>29</v>
      </c>
    </row>
    <row r="26" spans="2:7" s="34" customFormat="1" x14ac:dyDescent="0.3">
      <c r="B26" s="37">
        <v>45585.433298611111</v>
      </c>
      <c r="C26" s="36">
        <v>45586</v>
      </c>
      <c r="D26" s="35">
        <v>5000</v>
      </c>
      <c r="E26" s="35">
        <v>4860</v>
      </c>
      <c r="F26" s="35" t="s">
        <v>44</v>
      </c>
      <c r="G26" s="35" t="s">
        <v>29</v>
      </c>
    </row>
    <row r="27" spans="2:7" s="34" customFormat="1" x14ac:dyDescent="0.3">
      <c r="B27" s="37">
        <v>45586.099027777775</v>
      </c>
      <c r="C27" s="36">
        <v>45587</v>
      </c>
      <c r="D27" s="35">
        <v>100</v>
      </c>
      <c r="E27" s="35">
        <v>97.2</v>
      </c>
      <c r="F27" s="35" t="s">
        <v>45</v>
      </c>
      <c r="G27" s="35" t="s">
        <v>29</v>
      </c>
    </row>
    <row r="28" spans="2:7" s="34" customFormat="1" x14ac:dyDescent="0.3">
      <c r="B28" s="37">
        <v>45586.872800925928</v>
      </c>
      <c r="C28" s="36">
        <v>45587</v>
      </c>
      <c r="D28" s="35">
        <v>500</v>
      </c>
      <c r="E28" s="35">
        <v>486</v>
      </c>
      <c r="F28" s="35" t="s">
        <v>46</v>
      </c>
      <c r="G28" s="35" t="s">
        <v>29</v>
      </c>
    </row>
    <row r="29" spans="2:7" x14ac:dyDescent="0.3">
      <c r="B29" s="50" t="s">
        <v>7</v>
      </c>
      <c r="C29" s="51"/>
      <c r="D29" s="21"/>
      <c r="E29" s="21">
        <f>SUM(E12:E28)</f>
        <v>12051.600000000002</v>
      </c>
      <c r="F29" s="24"/>
      <c r="G29" s="24"/>
    </row>
  </sheetData>
  <sortState ref="B12:G34">
    <sortCondition ref="B12:B34"/>
  </sortState>
  <mergeCells count="3">
    <mergeCell ref="C8:F8"/>
    <mergeCell ref="C9:F9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2024-11-06T18:43:31Z</dcterms:modified>
</cp:coreProperties>
</file>